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1"/>
  </bookViews>
  <sheets>
    <sheet name="Copertina" sheetId="1" r:id="rId1"/>
    <sheet name="Colture" sheetId="2" r:id="rId2"/>
    <sheet name="Alevamenti" sheetId="3" r:id="rId3"/>
    <sheet name="Calcolo UDE" sheetId="4" r:id="rId4"/>
  </sheets>
  <definedNames>
    <definedName name="_xlnm.Print_Area" localSheetId="1">'Colture'!$A$1:$F$62</definedName>
    <definedName name="_xlnm.Print_Area" localSheetId="0">'Copertina'!$A$1:$J$21</definedName>
    <definedName name="_xlnm.Print_Titles" localSheetId="1">'Colture'!$9:$9</definedName>
  </definedNames>
  <calcPr fullCalcOnLoad="1"/>
</workbook>
</file>

<file path=xl/sharedStrings.xml><?xml version="1.0" encoding="utf-8"?>
<sst xmlns="http://schemas.openxmlformats.org/spreadsheetml/2006/main" count="261" uniqueCount="175">
  <si>
    <t>Codice</t>
  </si>
  <si>
    <t>Attività (coltura / allevamento)</t>
  </si>
  <si>
    <t>UM</t>
  </si>
  <si>
    <t>D01</t>
  </si>
  <si>
    <t>Frumento tenero</t>
  </si>
  <si>
    <t>Ha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</si>
  <si>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</si>
  <si>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</si>
  <si>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</si>
  <si>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</si>
  <si>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</si>
  <si>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</si>
  <si>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</si>
  <si>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</si>
  <si>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</si>
  <si>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</si>
  <si>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</si>
  <si>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</si>
  <si>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</si>
  <si>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</t>
  </si>
  <si>
    <t>D09</t>
  </si>
  <si>
    <t>Leguminose da granella</t>
  </si>
  <si>
    <t>D10</t>
  </si>
  <si>
    <t>Patate</t>
  </si>
  <si>
    <t>D11</t>
  </si>
  <si>
    <t>Barbabietola da zucchero</t>
  </si>
  <si>
    <t>D12</t>
  </si>
  <si>
    <t>Piante sarchiate foraggere</t>
  </si>
  <si>
    <t>D14A</t>
  </si>
  <si>
    <t>Orticole all'aperto - in pieno campo</t>
  </si>
  <si>
    <t>D14B</t>
  </si>
  <si>
    <t>Orticole - all'aperto - in orto industriale</t>
  </si>
  <si>
    <t>D15</t>
  </si>
  <si>
    <t>Orticole - in serra</t>
  </si>
  <si>
    <t>D16</t>
  </si>
  <si>
    <t>Fiori - all'aperto</t>
  </si>
  <si>
    <t>D17</t>
  </si>
  <si>
    <t>Fiori - in serra</t>
  </si>
  <si>
    <t>D18A</t>
  </si>
  <si>
    <t>Prati e pascoli temporanei (erbai)</t>
  </si>
  <si>
    <t>D18B</t>
  </si>
  <si>
    <t>Altre foraggere avvicendate</t>
  </si>
  <si>
    <t>D19</t>
  </si>
  <si>
    <t>Semi e piantine seminativi</t>
  </si>
  <si>
    <t>D20</t>
  </si>
  <si>
    <t>Altre colture per seminativi</t>
  </si>
  <si>
    <t>D23</t>
  </si>
  <si>
    <t>Tabacco (secco)</t>
  </si>
  <si>
    <t>D24</t>
  </si>
  <si>
    <t>Luppolo (Piante aromatiche, medicinali e da condimento)</t>
  </si>
  <si>
    <t>D26</t>
  </si>
  <si>
    <t>Colza</t>
  </si>
  <si>
    <t>D27</t>
  </si>
  <si>
    <t>Girasole</t>
  </si>
  <si>
    <t>D28</t>
  </si>
  <si>
    <t>Soia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</si>
  <si>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</si>
  <si>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</si>
  <si>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</si>
  <si>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</si>
  <si>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</si>
  <si>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</si>
  <si>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</si>
  <si>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</si>
  <si>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</si>
  <si>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da condimento</t>
  </si>
  <si>
    <t>D35</t>
  </si>
  <si>
    <t>Altre piante industriali</t>
  </si>
  <si>
    <t>F01</t>
  </si>
  <si>
    <t>Prati permanenti e pascoli</t>
  </si>
  <si>
    <t>F02</t>
  </si>
  <si>
    <t>Pascoli magri</t>
  </si>
  <si>
    <t>G01A</t>
  </si>
  <si>
    <t>Frutteti - di origine temperata</t>
  </si>
  <si>
    <t>G01B</t>
  </si>
  <si>
    <t>Frutteti - di origine subtropicale (Actinidia)</t>
  </si>
  <si>
    <t>G01C</t>
  </si>
  <si>
    <t>Frutteti - frutta a guscio</t>
  </si>
  <si>
    <t>G02</t>
  </si>
  <si>
    <t>Agrumeti</t>
  </si>
  <si>
    <t>G03A</t>
  </si>
  <si>
    <t>Oliveti - per olive da tavola</t>
  </si>
  <si>
    <t>G03B</t>
  </si>
  <si>
    <t>Oliveti - per olive da olio (olio)</t>
  </si>
  <si>
    <t>G04A</t>
  </si>
  <si>
    <t>Vigneti - per uva da vino di qualità (uva)</t>
  </si>
  <si>
    <t>G04B</t>
  </si>
  <si>
    <t>Vigneti - per uva da vino comune (uva)</t>
  </si>
  <si>
    <t>G04C</t>
  </si>
  <si>
    <t>Vigneti- per uva da tavola</t>
  </si>
  <si>
    <t>G05</t>
  </si>
  <si>
    <t>Vivai</t>
  </si>
  <si>
    <t>G06</t>
  </si>
  <si>
    <t>Altre colture permanenti</t>
  </si>
  <si>
    <t>G07</t>
  </si>
  <si>
    <t>Colture permanenti in serra (Frutteti - di origine temperata)</t>
  </si>
  <si>
    <t>I02</t>
  </si>
  <si>
    <t>Funghi (100 mq) - rls/anno (7,2 raccolti)</t>
  </si>
  <si>
    <t>100/mq</t>
  </si>
  <si>
    <t>I08AD22</t>
  </si>
  <si>
    <t>Set - aside</t>
  </si>
  <si>
    <t>J01</t>
  </si>
  <si>
    <t>Equini</t>
  </si>
  <si>
    <t>Nr capi</t>
  </si>
  <si>
    <t>J02</t>
  </si>
  <si>
    <t>Bovini &lt; 1 anno - totale</t>
  </si>
  <si>
    <t>J03</t>
  </si>
  <si>
    <t>Bovini 1-2 anni - maschi</t>
  </si>
  <si>
    <t>J04</t>
  </si>
  <si>
    <t>Bovini 1-2 anni - femmine</t>
  </si>
  <si>
    <t>J05</t>
  </si>
  <si>
    <t>Bovini &gt; 2 anni - maschi</t>
  </si>
  <si>
    <t>J06</t>
  </si>
  <si>
    <t>Giovenche &gt; 2 anni</t>
  </si>
  <si>
    <t>J07</t>
  </si>
  <si>
    <t>Vacche da latte</t>
  </si>
  <si>
    <t>J08</t>
  </si>
  <si>
    <t>Bovini &gt; 2 anni - altre vacche</t>
  </si>
  <si>
    <t>J09A</t>
  </si>
  <si>
    <t>Ovini - fattrici</t>
  </si>
  <si>
    <t>J09B</t>
  </si>
  <si>
    <t>Ovini - altri</t>
  </si>
  <si>
    <t>J10A</t>
  </si>
  <si>
    <t>Caprini - fattrici</t>
  </si>
  <si>
    <t>J10B</t>
  </si>
  <si>
    <t>Caprini - altri</t>
  </si>
  <si>
    <t>J11</t>
  </si>
  <si>
    <t>Suini - lattonzoli &lt; 20 Kg</t>
  </si>
  <si>
    <t>J12</t>
  </si>
  <si>
    <t>Suini - scrofe &gt;50 Kg</t>
  </si>
  <si>
    <t>J13</t>
  </si>
  <si>
    <t>Suini - altri</t>
  </si>
  <si>
    <t>J14</t>
  </si>
  <si>
    <t>Broilers ( 100 capi)</t>
  </si>
  <si>
    <t>centinaia capi</t>
  </si>
  <si>
    <t>J15</t>
  </si>
  <si>
    <t>Ovaiole (100 capi)</t>
  </si>
  <si>
    <t>J16A</t>
  </si>
  <si>
    <t>Tacchini (100 capi)</t>
  </si>
  <si>
    <t>J16B</t>
  </si>
  <si>
    <t>Anatre (100 capi)</t>
  </si>
  <si>
    <t>J16D</t>
  </si>
  <si>
    <t>Altro pollame (Oche e faraone) - 100 capi</t>
  </si>
  <si>
    <t>J17</t>
  </si>
  <si>
    <t>Conigli - fattrici</t>
  </si>
  <si>
    <t>J18</t>
  </si>
  <si>
    <t>Api (alveare)</t>
  </si>
  <si>
    <t>nr Alveari</t>
  </si>
  <si>
    <t>RLS unitario (Euro)</t>
  </si>
  <si>
    <t>Quantità</t>
  </si>
  <si>
    <t>RLS Totale produzioni animali</t>
  </si>
  <si>
    <t>RLS Totale produzioni vegetali</t>
  </si>
  <si>
    <t>1 UDE = 1.200 euro di RLS</t>
  </si>
  <si>
    <t>/</t>
  </si>
  <si>
    <t>=</t>
  </si>
  <si>
    <r>
      <rPr>
        <b/>
        <sz val="12"/>
        <rFont val="Calibri"/>
        <family val="2"/>
      </rPr>
      <t>N. UDE aziendali</t>
    </r>
    <r>
      <rPr>
        <b/>
        <sz val="11"/>
        <rFont val="Calibri"/>
        <family val="2"/>
      </rPr>
      <t xml:space="preserve"> =  RLS aziendale/1.200 </t>
    </r>
  </si>
  <si>
    <t>(eventuale coltura per la quale manca il RLS)</t>
  </si>
  <si>
    <t>(eventuale allevamento per il quale manca il RLS)</t>
  </si>
  <si>
    <t>Allegato C – Tabelle di calcolo UDE aziendali</t>
  </si>
  <si>
    <t>Tabella 1 - Calcolo RLS produzioni vegetali</t>
  </si>
  <si>
    <t>Tabella 2 - Calcolo RLS produzioni animali</t>
  </si>
  <si>
    <t xml:space="preserve">Allegato C – Tabelle di calcolo UDE aziendali </t>
  </si>
  <si>
    <t>Identificativo della domanda</t>
  </si>
  <si>
    <t>CUAA</t>
  </si>
  <si>
    <t>Nome cognome/ragione sociale</t>
  </si>
  <si>
    <t>Firma del titolare della domanda</t>
  </si>
  <si>
    <t>Identificativo domanda</t>
  </si>
  <si>
    <t xml:space="preserve">RLS produzioni vegetali                                              (A)                                                       </t>
  </si>
  <si>
    <t>RLS produzioni animali                                                       (B)</t>
  </si>
  <si>
    <t>RLS aziendale                                                                      (C = A+B)</t>
  </si>
  <si>
    <t xml:space="preserve">Tabella 3 - Calcolo UDE aziendali </t>
  </si>
  <si>
    <t>RLS totale (Euro)</t>
  </si>
  <si>
    <t>Misura 311 - Diversificazione verso attività non agricole</t>
  </si>
  <si>
    <t>Bando pubblico per l’ammissione ai finanziamenti dell’azione 1</t>
  </si>
  <si>
    <t>Timbro e firma del tecnico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</si>
</sst>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_-* #,##0.000_-;\-* #,##0.000_-;_-* &quot;-&quot;??_-;_-@_-"/>
    <numFmt numFmtId="172" formatCode="#,##0.00_ ;\-#,##0.00\ "/>
    <numFmt numFmtId="173" formatCode="#,##0_ ;\-#,##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164" fontId="2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47">
      <alignment/>
      <protection/>
    </xf>
    <xf numFmtId="0" fontId="11" fillId="0" borderId="0" xfId="47" applyFont="1" applyBorder="1" applyAlignment="1">
      <alignment horizontal="left" vertical="center"/>
      <protection/>
    </xf>
    <xf numFmtId="3" fontId="11" fillId="0" borderId="0" xfId="47" applyNumberFormat="1" applyFont="1" applyAlignment="1">
      <alignment horizontal="center" vertical="center"/>
      <protection/>
    </xf>
    <xf numFmtId="3" fontId="11" fillId="0" borderId="0" xfId="47" applyNumberFormat="1" applyFont="1" applyBorder="1" applyAlignment="1">
      <alignment horizontal="center" vertical="center"/>
      <protection/>
    </xf>
    <xf numFmtId="3" fontId="11" fillId="0" borderId="0" xfId="0" applyNumberFormat="1" applyFont="1" applyBorder="1" applyAlignment="1">
      <alignment horizontal="center" vertical="center"/>
    </xf>
    <xf numFmtId="43" fontId="11" fillId="0" borderId="0" xfId="43" applyNumberFormat="1" applyFont="1" applyBorder="1" applyAlignment="1">
      <alignment horizontal="left" vertical="center"/>
    </xf>
    <xf numFmtId="43" fontId="12" fillId="0" borderId="0" xfId="43" applyNumberFormat="1" applyFont="1" applyFill="1" applyAlignment="1">
      <alignment vertical="center"/>
    </xf>
    <xf numFmtId="43" fontId="11" fillId="0" borderId="10" xfId="43" applyNumberFormat="1" applyFont="1" applyFill="1" applyBorder="1" applyAlignment="1">
      <alignment/>
    </xf>
    <xf numFmtId="0" fontId="0" fillId="0" borderId="0" xfId="47" applyFont="1">
      <alignment/>
      <protection/>
    </xf>
    <xf numFmtId="43" fontId="11" fillId="0" borderId="0" xfId="43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43" fontId="11" fillId="0" borderId="0" xfId="43" applyNumberFormat="1" applyFont="1" applyFill="1" applyBorder="1" applyAlignment="1">
      <alignment/>
    </xf>
    <xf numFmtId="0" fontId="11" fillId="0" borderId="0" xfId="47" applyFont="1" applyBorder="1" applyAlignment="1" applyProtection="1">
      <alignment horizontal="left" vertical="center"/>
      <protection/>
    </xf>
    <xf numFmtId="3" fontId="11" fillId="0" borderId="0" xfId="47" applyNumberFormat="1" applyFont="1" applyAlignment="1" applyProtection="1">
      <alignment horizontal="center" vertical="center"/>
      <protection/>
    </xf>
    <xf numFmtId="3" fontId="11" fillId="0" borderId="0" xfId="47" applyNumberFormat="1" applyFont="1" applyBorder="1" applyAlignment="1" applyProtection="1">
      <alignment horizontal="center" vertical="center"/>
      <protection/>
    </xf>
    <xf numFmtId="0" fontId="11" fillId="0" borderId="10" xfId="47" applyFont="1" applyBorder="1" applyAlignment="1" applyProtection="1">
      <alignment horizontal="left" vertical="center"/>
      <protection locked="0"/>
    </xf>
    <xf numFmtId="0" fontId="13" fillId="0" borderId="10" xfId="47" applyFont="1" applyBorder="1" applyAlignment="1" applyProtection="1">
      <alignment horizontal="left" vertical="center"/>
      <protection locked="0"/>
    </xf>
    <xf numFmtId="3" fontId="11" fillId="0" borderId="10" xfId="47" applyNumberFormat="1" applyFont="1" applyBorder="1" applyAlignment="1" applyProtection="1">
      <alignment horizontal="center" vertical="center"/>
      <protection locked="0"/>
    </xf>
    <xf numFmtId="43" fontId="11" fillId="0" borderId="10" xfId="43" applyNumberFormat="1" applyFont="1" applyBorder="1" applyAlignment="1" applyProtection="1">
      <alignment horizontal="left" vertical="center"/>
      <protection locked="0"/>
    </xf>
    <xf numFmtId="43" fontId="11" fillId="0" borderId="10" xfId="43" applyNumberFormat="1" applyFont="1" applyBorder="1" applyAlignment="1" applyProtection="1">
      <alignment horizontal="left" vertical="center"/>
      <protection/>
    </xf>
    <xf numFmtId="3" fontId="11" fillId="0" borderId="0" xfId="47" applyNumberFormat="1" applyFont="1" applyAlignment="1" applyProtection="1">
      <alignment horizontal="center" vertical="center"/>
      <protection locked="0"/>
    </xf>
    <xf numFmtId="3" fontId="14" fillId="0" borderId="0" xfId="47" applyNumberFormat="1" applyFont="1" applyAlignment="1" applyProtection="1">
      <alignment horizontal="center" vertical="center"/>
      <protection locked="0"/>
    </xf>
    <xf numFmtId="3" fontId="11" fillId="0" borderId="0" xfId="47" applyNumberFormat="1" applyFont="1" applyBorder="1" applyAlignment="1" applyProtection="1">
      <alignment horizontal="center" vertical="center"/>
      <protection locked="0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43" fontId="11" fillId="0" borderId="10" xfId="43" applyNumberFormat="1" applyFont="1" applyFill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>
      <alignment horizontal="center" vertical="top" wrapText="1"/>
      <protection/>
    </xf>
    <xf numFmtId="0" fontId="5" fillId="0" borderId="0" xfId="47" applyFont="1" applyBorder="1" applyAlignment="1">
      <alignment vertical="top" wrapText="1"/>
      <protection/>
    </xf>
    <xf numFmtId="0" fontId="4" fillId="0" borderId="0" xfId="0" applyFont="1" applyAlignment="1">
      <alignment vertical="top"/>
    </xf>
    <xf numFmtId="0" fontId="0" fillId="0" borderId="0" xfId="47" applyAlignment="1">
      <alignment vertical="top"/>
      <protection/>
    </xf>
    <xf numFmtId="0" fontId="10" fillId="0" borderId="0" xfId="0" applyFont="1" applyAlignment="1">
      <alignment/>
    </xf>
    <xf numFmtId="0" fontId="0" fillId="0" borderId="11" xfId="47" applyBorder="1">
      <alignment/>
      <protection/>
    </xf>
    <xf numFmtId="0" fontId="0" fillId="0" borderId="11" xfId="47" applyBorder="1" applyAlignment="1">
      <alignment/>
      <protection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47" applyFont="1" applyBorder="1" applyAlignment="1">
      <alignment horizontal="center" wrapText="1"/>
      <protection/>
    </xf>
    <xf numFmtId="0" fontId="5" fillId="0" borderId="0" xfId="47" applyFont="1" applyBorder="1" applyAlignment="1">
      <alignment horizontal="right" vertical="top" wrapText="1"/>
      <protection/>
    </xf>
    <xf numFmtId="0" fontId="5" fillId="0" borderId="0" xfId="47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3" fontId="5" fillId="0" borderId="10" xfId="43" applyNumberFormat="1" applyFont="1" applyBorder="1" applyAlignment="1">
      <alignment horizontal="center" vertical="top"/>
    </xf>
    <xf numFmtId="172" fontId="5" fillId="0" borderId="10" xfId="43" applyNumberFormat="1" applyFont="1" applyBorder="1" applyAlignment="1">
      <alignment horizontal="center" vertical="center"/>
    </xf>
    <xf numFmtId="4" fontId="12" fillId="0" borderId="0" xfId="47" applyNumberFormat="1" applyFont="1" applyBorder="1" applyAlignment="1">
      <alignment horizontal="center" vertical="center"/>
      <protection/>
    </xf>
    <xf numFmtId="4" fontId="5" fillId="0" borderId="0" xfId="47" applyNumberFormat="1" applyFont="1" applyBorder="1" applyAlignment="1">
      <alignment horizontal="left" vertical="center"/>
      <protection/>
    </xf>
    <xf numFmtId="172" fontId="3" fillId="0" borderId="10" xfId="43" applyNumberFormat="1" applyFont="1" applyBorder="1" applyAlignment="1">
      <alignment horizontal="center" vertical="center"/>
    </xf>
    <xf numFmtId="173" fontId="5" fillId="0" borderId="10" xfId="43" applyNumberFormat="1" applyFont="1" applyBorder="1" applyAlignment="1">
      <alignment horizontal="center" vertical="top"/>
    </xf>
    <xf numFmtId="0" fontId="7" fillId="0" borderId="0" xfId="47" applyFont="1" applyAlignment="1">
      <alignment vertical="center"/>
      <protection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47" applyFont="1" applyAlignment="1">
      <alignment horizontal="center" vertical="center"/>
      <protection/>
    </xf>
    <xf numFmtId="0" fontId="4" fillId="0" borderId="0" xfId="47" applyFont="1" applyAlignment="1">
      <alignment horizontal="right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47" applyFont="1" applyBorder="1" applyAlignment="1">
      <alignment horizontal="left" vertical="center" wrapText="1"/>
      <protection/>
    </xf>
    <xf numFmtId="0" fontId="5" fillId="0" borderId="13" xfId="47" applyFont="1" applyBorder="1" applyAlignment="1">
      <alignment horizontal="left" vertical="center" wrapText="1"/>
      <protection/>
    </xf>
    <xf numFmtId="0" fontId="5" fillId="0" borderId="14" xfId="47" applyFont="1" applyBorder="1" applyAlignment="1">
      <alignment horizontal="left" vertical="center" wrapText="1"/>
      <protection/>
    </xf>
    <xf numFmtId="0" fontId="0" fillId="0" borderId="0" xfId="47" applyFont="1" applyAlignment="1">
      <alignment horizontal="justify" vertical="center" wrapText="1"/>
      <protection/>
    </xf>
    <xf numFmtId="0" fontId="12" fillId="0" borderId="0" xfId="47" applyFont="1" applyBorder="1" applyAlignment="1">
      <alignment horizontal="right" vertical="center"/>
      <protection/>
    </xf>
    <xf numFmtId="0" fontId="5" fillId="0" borderId="0" xfId="47" applyFont="1" applyBorder="1" applyAlignment="1">
      <alignment horizontal="center" wrapText="1"/>
      <protection/>
    </xf>
    <xf numFmtId="0" fontId="3" fillId="0" borderId="0" xfId="47" applyFont="1" applyBorder="1" applyAlignment="1">
      <alignment horizontal="center" wrapText="1"/>
      <protection/>
    </xf>
    <xf numFmtId="0" fontId="5" fillId="0" borderId="12" xfId="47" applyFont="1" applyBorder="1" applyAlignment="1">
      <alignment horizontal="left" vertical="top" wrapText="1"/>
      <protection/>
    </xf>
    <xf numFmtId="0" fontId="5" fillId="0" borderId="13" xfId="47" applyFont="1" applyBorder="1" applyAlignment="1">
      <alignment horizontal="left" vertical="top" wrapText="1"/>
      <protection/>
    </xf>
    <xf numFmtId="0" fontId="5" fillId="0" borderId="14" xfId="47" applyFont="1" applyBorder="1" applyAlignment="1">
      <alignment horizontal="left" vertical="top" wrapText="1"/>
      <protection/>
    </xf>
    <xf numFmtId="0" fontId="5" fillId="0" borderId="0" xfId="47" applyFont="1" applyBorder="1" applyAlignment="1">
      <alignment horizontal="center" vertical="top" wrapText="1"/>
      <protection/>
    </xf>
    <xf numFmtId="0" fontId="12" fillId="0" borderId="15" xfId="47" applyFont="1" applyBorder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5" fillId="0" borderId="0" xfId="47" applyFont="1" applyBorder="1" applyAlignment="1">
      <alignment horizontal="right" vertical="top" wrapText="1"/>
      <protection/>
    </xf>
    <xf numFmtId="4" fontId="12" fillId="0" borderId="13" xfId="47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11" fillId="0" borderId="16" xfId="47" applyFont="1" applyFill="1" applyBorder="1" applyAlignment="1">
      <alignment horizontal="center" vertical="center"/>
      <protection/>
    </xf>
    <xf numFmtId="0" fontId="11" fillId="0" borderId="16" xfId="47" applyFont="1" applyFill="1" applyBorder="1" applyAlignment="1">
      <alignment horizontal="center" vertical="center" wrapText="1"/>
      <protection/>
    </xf>
    <xf numFmtId="0" fontId="11" fillId="0" borderId="16" xfId="47" applyFont="1" applyFill="1" applyBorder="1" applyAlignment="1">
      <alignment horizontal="center" vertical="center" wrapText="1"/>
      <protection/>
    </xf>
    <xf numFmtId="0" fontId="0" fillId="0" borderId="0" xfId="47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SGM_2002_delivery(LG)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3</xdr:row>
      <xdr:rowOff>57150</xdr:rowOff>
    </xdr:to>
    <xdr:pic>
      <xdr:nvPicPr>
        <xdr:cNvPr id="1" name="Immagine 2" descr="logo corre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1"/>
  <sheetViews>
    <sheetView workbookViewId="0" topLeftCell="A1">
      <selection activeCell="E17" sqref="E17:I17"/>
    </sheetView>
  </sheetViews>
  <sheetFormatPr defaultColWidth="9.140625" defaultRowHeight="12.75"/>
  <cols>
    <col min="4" max="4" width="15.140625" style="0" customWidth="1"/>
    <col min="5" max="5" width="7.7109375" style="0" customWidth="1"/>
    <col min="10" max="10" width="8.421875" style="0" customWidth="1"/>
  </cols>
  <sheetData>
    <row r="7" spans="1:10" ht="15.75" customHeight="1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ht="15.75" customHeight="1">
      <c r="A8" s="54" t="s">
        <v>172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ht="15.75" customHeight="1">
      <c r="A9" s="54" t="s">
        <v>173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ht="86.25" customHeight="1">
      <c r="A10" s="55" t="s">
        <v>158</v>
      </c>
      <c r="B10" s="55"/>
      <c r="C10" s="55"/>
      <c r="D10" s="55"/>
      <c r="E10" s="55"/>
      <c r="F10" s="55"/>
      <c r="G10" s="55"/>
      <c r="H10" s="55"/>
      <c r="I10" s="55"/>
      <c r="J10" s="55"/>
    </row>
    <row r="17" spans="2:9" ht="15">
      <c r="B17" s="32" t="s">
        <v>162</v>
      </c>
      <c r="E17" s="51"/>
      <c r="F17" s="52"/>
      <c r="G17" s="52"/>
      <c r="H17" s="52"/>
      <c r="I17" s="53"/>
    </row>
    <row r="18" spans="2:9" ht="15">
      <c r="B18" s="32"/>
      <c r="E18" s="35"/>
      <c r="F18" s="35"/>
      <c r="G18" s="35"/>
      <c r="H18" s="35"/>
      <c r="I18" s="35"/>
    </row>
    <row r="19" spans="2:9" ht="15">
      <c r="B19" s="32" t="s">
        <v>163</v>
      </c>
      <c r="E19" s="51"/>
      <c r="F19" s="52"/>
      <c r="G19" s="52"/>
      <c r="H19" s="52"/>
      <c r="I19" s="53"/>
    </row>
    <row r="20" spans="2:9" ht="15">
      <c r="B20" s="32"/>
      <c r="E20" s="35"/>
      <c r="F20" s="35"/>
      <c r="G20" s="35"/>
      <c r="H20" s="35"/>
      <c r="I20" s="35"/>
    </row>
    <row r="21" spans="2:9" ht="15">
      <c r="B21" s="32" t="s">
        <v>164</v>
      </c>
      <c r="E21" s="51"/>
      <c r="F21" s="52"/>
      <c r="G21" s="52"/>
      <c r="H21" s="52"/>
      <c r="I21" s="53"/>
    </row>
  </sheetData>
  <sheetProtection/>
  <mergeCells count="7">
    <mergeCell ref="A7:J7"/>
    <mergeCell ref="A8:J8"/>
    <mergeCell ref="A9:J9"/>
    <mergeCell ref="A10:J10"/>
    <mergeCell ref="E17:I17"/>
    <mergeCell ref="E19:I19"/>
    <mergeCell ref="E21:I21"/>
  </mergeCells>
  <printOptions/>
  <pageMargins left="0.65" right="0.48" top="0.56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SheetLayoutView="100" workbookViewId="0" topLeftCell="A43">
      <selection activeCell="C64" sqref="C64"/>
    </sheetView>
  </sheetViews>
  <sheetFormatPr defaultColWidth="9.140625" defaultRowHeight="12.75"/>
  <cols>
    <col min="1" max="1" width="7.421875" style="1" customWidth="1"/>
    <col min="2" max="2" width="46.28125" style="1" customWidth="1"/>
    <col min="3" max="4" width="8.57421875" style="1" customWidth="1"/>
    <col min="5" max="5" width="10.7109375" style="1" bestFit="1" customWidth="1"/>
    <col min="6" max="6" width="12.421875" style="1" customWidth="1"/>
    <col min="7" max="7" width="14.7109375" style="1" bestFit="1" customWidth="1"/>
    <col min="8" max="8" width="14.28125" style="1" customWidth="1"/>
    <col min="9" max="16384" width="9.140625" style="1" customWidth="1"/>
  </cols>
  <sheetData>
    <row r="1" spans="1:6" ht="12.75">
      <c r="A1" s="56"/>
      <c r="B1" s="56"/>
      <c r="C1" s="56"/>
      <c r="D1" s="56"/>
      <c r="E1" s="56"/>
      <c r="F1" s="56"/>
    </row>
    <row r="2" spans="1:6" ht="15" customHeight="1">
      <c r="A2" s="56" t="s">
        <v>172</v>
      </c>
      <c r="B2" s="56"/>
      <c r="C2" s="56"/>
      <c r="D2" s="56"/>
      <c r="E2" s="56"/>
      <c r="F2" s="56"/>
    </row>
    <row r="3" spans="1:6" ht="15" customHeight="1">
      <c r="A3" s="56" t="s">
        <v>173</v>
      </c>
      <c r="B3" s="56"/>
      <c r="C3" s="56"/>
      <c r="D3" s="56"/>
      <c r="E3" s="56"/>
      <c r="F3" s="56"/>
    </row>
    <row r="4" spans="1:6" ht="15.75" customHeight="1">
      <c r="A4" s="65" t="s">
        <v>158</v>
      </c>
      <c r="B4" s="65"/>
      <c r="C4" s="65"/>
      <c r="D4" s="65"/>
      <c r="E4" s="65"/>
      <c r="F4" s="65"/>
    </row>
    <row r="5" spans="1:6" ht="8.25" customHeight="1">
      <c r="A5" s="36"/>
      <c r="B5" s="36"/>
      <c r="C5" s="36"/>
      <c r="D5" s="36"/>
      <c r="E5" s="36"/>
      <c r="F5" s="36"/>
    </row>
    <row r="6" spans="1:6" ht="15.75" customHeight="1">
      <c r="A6" s="58" t="s">
        <v>166</v>
      </c>
      <c r="B6" s="59"/>
      <c r="C6" s="60">
        <f>+Copertina!E17</f>
        <v>0</v>
      </c>
      <c r="D6" s="61"/>
      <c r="E6" s="62"/>
      <c r="F6" s="38"/>
    </row>
    <row r="7" spans="1:5" ht="7.5" customHeight="1">
      <c r="A7" s="11"/>
      <c r="B7" s="28"/>
      <c r="C7" s="28"/>
      <c r="D7" s="28"/>
      <c r="E7" s="28"/>
    </row>
    <row r="8" spans="1:5" s="31" customFormat="1" ht="17.25" customHeight="1" thickBot="1">
      <c r="A8" s="30" t="s">
        <v>159</v>
      </c>
      <c r="B8" s="28"/>
      <c r="C8" s="28"/>
      <c r="D8" s="28"/>
      <c r="E8" s="28"/>
    </row>
    <row r="9" spans="1:6" ht="28.5" customHeight="1">
      <c r="A9" s="76" t="s">
        <v>0</v>
      </c>
      <c r="B9" s="76" t="s">
        <v>1</v>
      </c>
      <c r="C9" s="77" t="s">
        <v>2</v>
      </c>
      <c r="D9" s="77" t="s">
        <v>149</v>
      </c>
      <c r="E9" s="77" t="s">
        <v>148</v>
      </c>
      <c r="F9" s="77" t="s">
        <v>171</v>
      </c>
    </row>
    <row r="10" spans="1:6" ht="14.25" customHeight="1">
      <c r="A10" s="14" t="s">
        <v>3</v>
      </c>
      <c r="B10" s="14" t="s">
        <v>4</v>
      </c>
      <c r="C10" s="15" t="s">
        <v>5</v>
      </c>
      <c r="D10" s="22"/>
      <c r="E10" s="6">
        <v>529.0428210056996</v>
      </c>
      <c r="F10" s="6">
        <f>+D10*E10</f>
        <v>0</v>
      </c>
    </row>
    <row r="11" spans="1:6" ht="14.25" customHeight="1">
      <c r="A11" s="14" t="s">
        <v>6</v>
      </c>
      <c r="B11" s="14" t="s">
        <v>7</v>
      </c>
      <c r="C11" s="15" t="s">
        <v>5</v>
      </c>
      <c r="D11" s="22"/>
      <c r="E11" s="6">
        <v>504.66938997157484</v>
      </c>
      <c r="F11" s="6">
        <f aca="true" t="shared" si="0" ref="F11:F58">+D11*E11</f>
        <v>0</v>
      </c>
    </row>
    <row r="12" spans="1:6" ht="14.25" customHeight="1">
      <c r="A12" s="14" t="s">
        <v>8</v>
      </c>
      <c r="B12" s="14" t="s">
        <v>9</v>
      </c>
      <c r="C12" s="15" t="s">
        <v>5</v>
      </c>
      <c r="D12" s="22"/>
      <c r="E12" s="6">
        <v>503.41666666666663</v>
      </c>
      <c r="F12" s="6">
        <f t="shared" si="0"/>
        <v>0</v>
      </c>
    </row>
    <row r="13" spans="1:6" ht="14.25" customHeight="1">
      <c r="A13" s="14" t="s">
        <v>10</v>
      </c>
      <c r="B13" s="14" t="s">
        <v>11</v>
      </c>
      <c r="C13" s="15" t="s">
        <v>5</v>
      </c>
      <c r="D13" s="22"/>
      <c r="E13" s="6">
        <v>354.5386789376374</v>
      </c>
      <c r="F13" s="6">
        <f t="shared" si="0"/>
        <v>0</v>
      </c>
    </row>
    <row r="14" spans="1:6" ht="14.25" customHeight="1">
      <c r="A14" s="14" t="s">
        <v>12</v>
      </c>
      <c r="B14" s="14" t="s">
        <v>13</v>
      </c>
      <c r="C14" s="15" t="s">
        <v>5</v>
      </c>
      <c r="D14" s="22"/>
      <c r="E14" s="6">
        <v>338.8799356964673</v>
      </c>
      <c r="F14" s="6">
        <f t="shared" si="0"/>
        <v>0</v>
      </c>
    </row>
    <row r="15" spans="1:6" ht="14.25" customHeight="1">
      <c r="A15" s="14" t="s">
        <v>14</v>
      </c>
      <c r="B15" s="14" t="s">
        <v>15</v>
      </c>
      <c r="C15" s="15" t="s">
        <v>5</v>
      </c>
      <c r="D15" s="22"/>
      <c r="E15" s="6">
        <v>1454.1588432101664</v>
      </c>
      <c r="F15" s="6">
        <f t="shared" si="0"/>
        <v>0</v>
      </c>
    </row>
    <row r="16" spans="1:6" ht="14.25" customHeight="1">
      <c r="A16" s="14" t="s">
        <v>16</v>
      </c>
      <c r="B16" s="14" t="s">
        <v>17</v>
      </c>
      <c r="C16" s="15" t="s">
        <v>5</v>
      </c>
      <c r="D16" s="22"/>
      <c r="E16" s="6">
        <v>1337.3673734871882</v>
      </c>
      <c r="F16" s="6">
        <f t="shared" si="0"/>
        <v>0</v>
      </c>
    </row>
    <row r="17" spans="1:6" ht="14.25" customHeight="1">
      <c r="A17" s="14" t="s">
        <v>18</v>
      </c>
      <c r="B17" s="14" t="s">
        <v>19</v>
      </c>
      <c r="C17" s="15" t="s">
        <v>5</v>
      </c>
      <c r="D17" s="23"/>
      <c r="E17" s="10">
        <v>874.1100771775082</v>
      </c>
      <c r="F17" s="6">
        <f t="shared" si="0"/>
        <v>0</v>
      </c>
    </row>
    <row r="18" spans="1:6" ht="14.25" customHeight="1">
      <c r="A18" s="14" t="s">
        <v>20</v>
      </c>
      <c r="B18" s="14" t="s">
        <v>21</v>
      </c>
      <c r="C18" s="15" t="s">
        <v>5</v>
      </c>
      <c r="D18" s="22"/>
      <c r="E18" s="6">
        <v>306.8</v>
      </c>
      <c r="F18" s="6">
        <f t="shared" si="0"/>
        <v>0</v>
      </c>
    </row>
    <row r="19" spans="1:6" ht="14.25" customHeight="1">
      <c r="A19" s="14" t="s">
        <v>22</v>
      </c>
      <c r="B19" s="14" t="s">
        <v>23</v>
      </c>
      <c r="C19" s="15" t="s">
        <v>5</v>
      </c>
      <c r="D19" s="22"/>
      <c r="E19" s="6">
        <v>2613</v>
      </c>
      <c r="F19" s="6">
        <f t="shared" si="0"/>
        <v>0</v>
      </c>
    </row>
    <row r="20" spans="1:6" ht="14.25" customHeight="1">
      <c r="A20" s="14" t="s">
        <v>24</v>
      </c>
      <c r="B20" s="14" t="s">
        <v>25</v>
      </c>
      <c r="C20" s="15" t="s">
        <v>5</v>
      </c>
      <c r="D20" s="22"/>
      <c r="E20" s="6">
        <v>2279.768676520771</v>
      </c>
      <c r="F20" s="6">
        <f t="shared" si="0"/>
        <v>0</v>
      </c>
    </row>
    <row r="21" spans="1:6" ht="14.25" customHeight="1">
      <c r="A21" s="14" t="s">
        <v>26</v>
      </c>
      <c r="B21" s="14" t="s">
        <v>27</v>
      </c>
      <c r="C21" s="15" t="s">
        <v>5</v>
      </c>
      <c r="D21" s="22"/>
      <c r="E21" s="6">
        <v>2250.23591696</v>
      </c>
      <c r="F21" s="6">
        <f t="shared" si="0"/>
        <v>0</v>
      </c>
    </row>
    <row r="22" spans="1:6" ht="14.25" customHeight="1">
      <c r="A22" s="14" t="s">
        <v>28</v>
      </c>
      <c r="B22" s="14" t="s">
        <v>29</v>
      </c>
      <c r="C22" s="15" t="s">
        <v>5</v>
      </c>
      <c r="D22" s="22"/>
      <c r="E22" s="6">
        <v>9708.4</v>
      </c>
      <c r="F22" s="6">
        <f t="shared" si="0"/>
        <v>0</v>
      </c>
    </row>
    <row r="23" spans="1:6" ht="14.25" customHeight="1">
      <c r="A23" s="14" t="s">
        <v>30</v>
      </c>
      <c r="B23" s="14" t="s">
        <v>31</v>
      </c>
      <c r="C23" s="15" t="s">
        <v>5</v>
      </c>
      <c r="D23" s="22"/>
      <c r="E23" s="6">
        <v>6696.836723923257</v>
      </c>
      <c r="F23" s="6">
        <f t="shared" si="0"/>
        <v>0</v>
      </c>
    </row>
    <row r="24" spans="1:6" ht="14.25" customHeight="1">
      <c r="A24" s="14" t="s">
        <v>32</v>
      </c>
      <c r="B24" s="14" t="s">
        <v>33</v>
      </c>
      <c r="C24" s="15" t="s">
        <v>5</v>
      </c>
      <c r="D24" s="22"/>
      <c r="E24" s="6">
        <v>73392</v>
      </c>
      <c r="F24" s="6">
        <f t="shared" si="0"/>
        <v>0</v>
      </c>
    </row>
    <row r="25" spans="1:6" ht="14.25" customHeight="1">
      <c r="A25" s="14" t="s">
        <v>34</v>
      </c>
      <c r="B25" s="14" t="s">
        <v>35</v>
      </c>
      <c r="C25" s="15" t="s">
        <v>5</v>
      </c>
      <c r="D25" s="22"/>
      <c r="E25" s="6">
        <v>13910.77147</v>
      </c>
      <c r="F25" s="6">
        <f t="shared" si="0"/>
        <v>0</v>
      </c>
    </row>
    <row r="26" spans="1:6" ht="14.25" customHeight="1">
      <c r="A26" s="14" t="s">
        <v>36</v>
      </c>
      <c r="B26" s="14" t="s">
        <v>37</v>
      </c>
      <c r="C26" s="15" t="s">
        <v>5</v>
      </c>
      <c r="D26" s="22"/>
      <c r="E26" s="6">
        <v>106400</v>
      </c>
      <c r="F26" s="6">
        <f t="shared" si="0"/>
        <v>0</v>
      </c>
    </row>
    <row r="27" spans="1:6" ht="14.25" customHeight="1">
      <c r="A27" s="14" t="s">
        <v>38</v>
      </c>
      <c r="B27" s="14" t="s">
        <v>39</v>
      </c>
      <c r="C27" s="15" t="s">
        <v>5</v>
      </c>
      <c r="D27" s="22"/>
      <c r="E27" s="6">
        <v>641.1866178199999</v>
      </c>
      <c r="F27" s="6">
        <f t="shared" si="0"/>
        <v>0</v>
      </c>
    </row>
    <row r="28" spans="1:6" ht="14.25" customHeight="1">
      <c r="A28" s="14" t="s">
        <v>40</v>
      </c>
      <c r="B28" s="14" t="s">
        <v>41</v>
      </c>
      <c r="C28" s="15" t="s">
        <v>5</v>
      </c>
      <c r="D28" s="22"/>
      <c r="E28" s="6">
        <v>859.1680321199999</v>
      </c>
      <c r="F28" s="6">
        <f t="shared" si="0"/>
        <v>0</v>
      </c>
    </row>
    <row r="29" spans="1:6" ht="14.25" customHeight="1">
      <c r="A29" s="14" t="s">
        <v>42</v>
      </c>
      <c r="B29" s="14" t="s">
        <v>43</v>
      </c>
      <c r="C29" s="15" t="s">
        <v>5</v>
      </c>
      <c r="D29" s="22"/>
      <c r="E29" s="6">
        <v>37076.74</v>
      </c>
      <c r="F29" s="6">
        <f t="shared" si="0"/>
        <v>0</v>
      </c>
    </row>
    <row r="30" spans="1:6" ht="14.25" customHeight="1">
      <c r="A30" s="14" t="s">
        <v>44</v>
      </c>
      <c r="B30" s="14" t="s">
        <v>45</v>
      </c>
      <c r="C30" s="15" t="s">
        <v>5</v>
      </c>
      <c r="D30" s="22"/>
      <c r="E30" s="6">
        <v>751.9480029976925</v>
      </c>
      <c r="F30" s="6">
        <f t="shared" si="0"/>
        <v>0</v>
      </c>
    </row>
    <row r="31" spans="1:6" ht="14.25" customHeight="1">
      <c r="A31" s="14" t="s">
        <v>46</v>
      </c>
      <c r="B31" s="14" t="s">
        <v>47</v>
      </c>
      <c r="C31" s="15" t="s">
        <v>5</v>
      </c>
      <c r="D31" s="22"/>
      <c r="E31" s="6">
        <v>8411.96833831177</v>
      </c>
      <c r="F31" s="6">
        <f t="shared" si="0"/>
        <v>0</v>
      </c>
    </row>
    <row r="32" spans="1:6" ht="14.25" customHeight="1">
      <c r="A32" s="14" t="s">
        <v>48</v>
      </c>
      <c r="B32" s="14" t="s">
        <v>49</v>
      </c>
      <c r="C32" s="15" t="s">
        <v>5</v>
      </c>
      <c r="D32" s="22"/>
      <c r="E32" s="6">
        <v>7096</v>
      </c>
      <c r="F32" s="6">
        <f t="shared" si="0"/>
        <v>0</v>
      </c>
    </row>
    <row r="33" spans="1:6" ht="14.25" customHeight="1">
      <c r="A33" s="14" t="s">
        <v>50</v>
      </c>
      <c r="B33" s="14" t="s">
        <v>51</v>
      </c>
      <c r="C33" s="15" t="s">
        <v>5</v>
      </c>
      <c r="D33" s="22"/>
      <c r="E33" s="6">
        <v>945.84</v>
      </c>
      <c r="F33" s="6">
        <f t="shared" si="0"/>
        <v>0</v>
      </c>
    </row>
    <row r="34" spans="1:6" ht="14.25" customHeight="1">
      <c r="A34" s="14" t="s">
        <v>52</v>
      </c>
      <c r="B34" s="14" t="s">
        <v>53</v>
      </c>
      <c r="C34" s="15" t="s">
        <v>5</v>
      </c>
      <c r="D34" s="22"/>
      <c r="E34" s="6">
        <v>513.2775557695313</v>
      </c>
      <c r="F34" s="6">
        <f t="shared" si="0"/>
        <v>0</v>
      </c>
    </row>
    <row r="35" spans="1:6" ht="14.25" customHeight="1">
      <c r="A35" s="14" t="s">
        <v>54</v>
      </c>
      <c r="B35" s="14" t="s">
        <v>55</v>
      </c>
      <c r="C35" s="15" t="s">
        <v>5</v>
      </c>
      <c r="D35" s="22"/>
      <c r="E35" s="6">
        <v>538.5733512152655</v>
      </c>
      <c r="F35" s="6">
        <f t="shared" si="0"/>
        <v>0</v>
      </c>
    </row>
    <row r="36" spans="1:6" ht="14.25" customHeight="1">
      <c r="A36" s="14" t="s">
        <v>56</v>
      </c>
      <c r="B36" s="14" t="s">
        <v>57</v>
      </c>
      <c r="C36" s="15" t="s">
        <v>5</v>
      </c>
      <c r="D36" s="22"/>
      <c r="E36" s="6">
        <v>848</v>
      </c>
      <c r="F36" s="6">
        <f t="shared" si="0"/>
        <v>0</v>
      </c>
    </row>
    <row r="37" spans="1:6" ht="14.25" customHeight="1">
      <c r="A37" s="14" t="s">
        <v>58</v>
      </c>
      <c r="B37" s="14" t="s">
        <v>59</v>
      </c>
      <c r="C37" s="15" t="s">
        <v>5</v>
      </c>
      <c r="D37" s="22"/>
      <c r="E37" s="6">
        <v>1885.4545454545455</v>
      </c>
      <c r="F37" s="6">
        <f t="shared" si="0"/>
        <v>0</v>
      </c>
    </row>
    <row r="38" spans="1:6" ht="14.25" customHeight="1">
      <c r="A38" s="14" t="s">
        <v>60</v>
      </c>
      <c r="B38" s="14" t="s">
        <v>61</v>
      </c>
      <c r="C38" s="15" t="s">
        <v>5</v>
      </c>
      <c r="D38" s="22"/>
      <c r="E38" s="6">
        <v>273.7350950692878</v>
      </c>
      <c r="F38" s="6">
        <f t="shared" si="0"/>
        <v>0</v>
      </c>
    </row>
    <row r="39" spans="1:6" ht="14.25" customHeight="1">
      <c r="A39" s="14" t="s">
        <v>62</v>
      </c>
      <c r="B39" s="14" t="s">
        <v>63</v>
      </c>
      <c r="C39" s="15" t="s">
        <v>5</v>
      </c>
      <c r="D39" s="22"/>
      <c r="E39" s="6">
        <v>1220</v>
      </c>
      <c r="F39" s="6">
        <f t="shared" si="0"/>
        <v>0</v>
      </c>
    </row>
    <row r="40" spans="1:6" ht="14.25" customHeight="1">
      <c r="A40" s="14" t="s">
        <v>64</v>
      </c>
      <c r="B40" s="14" t="s">
        <v>65</v>
      </c>
      <c r="C40" s="15" t="s">
        <v>5</v>
      </c>
      <c r="D40" s="22"/>
      <c r="E40" s="6">
        <v>7096</v>
      </c>
      <c r="F40" s="6">
        <f t="shared" si="0"/>
        <v>0</v>
      </c>
    </row>
    <row r="41" spans="1:6" ht="14.25" customHeight="1">
      <c r="A41" s="14" t="s">
        <v>66</v>
      </c>
      <c r="B41" s="14" t="s">
        <v>67</v>
      </c>
      <c r="C41" s="15" t="s">
        <v>5</v>
      </c>
      <c r="D41" s="22"/>
      <c r="E41" s="6">
        <v>1750</v>
      </c>
      <c r="F41" s="6">
        <f t="shared" si="0"/>
        <v>0</v>
      </c>
    </row>
    <row r="42" spans="1:6" ht="14.25" customHeight="1">
      <c r="A42" s="14" t="s">
        <v>68</v>
      </c>
      <c r="B42" s="14" t="s">
        <v>69</v>
      </c>
      <c r="C42" s="15" t="s">
        <v>5</v>
      </c>
      <c r="D42" s="22"/>
      <c r="E42" s="6">
        <v>303.96738183</v>
      </c>
      <c r="F42" s="6">
        <f t="shared" si="0"/>
        <v>0</v>
      </c>
    </row>
    <row r="43" spans="1:6" ht="14.25" customHeight="1">
      <c r="A43" s="14" t="s">
        <v>70</v>
      </c>
      <c r="B43" s="14" t="s">
        <v>71</v>
      </c>
      <c r="C43" s="15" t="s">
        <v>5</v>
      </c>
      <c r="D43" s="22"/>
      <c r="E43" s="6">
        <v>69.6</v>
      </c>
      <c r="F43" s="6">
        <f t="shared" si="0"/>
        <v>0</v>
      </c>
    </row>
    <row r="44" spans="1:6" ht="14.25" customHeight="1">
      <c r="A44" s="14" t="s">
        <v>72</v>
      </c>
      <c r="B44" s="14" t="s">
        <v>73</v>
      </c>
      <c r="C44" s="15" t="s">
        <v>5</v>
      </c>
      <c r="D44" s="22"/>
      <c r="E44" s="6">
        <v>5074</v>
      </c>
      <c r="F44" s="6">
        <f t="shared" si="0"/>
        <v>0</v>
      </c>
    </row>
    <row r="45" spans="1:6" ht="14.25" customHeight="1">
      <c r="A45" s="14" t="s">
        <v>74</v>
      </c>
      <c r="B45" s="14" t="s">
        <v>75</v>
      </c>
      <c r="C45" s="15" t="s">
        <v>5</v>
      </c>
      <c r="D45" s="22"/>
      <c r="E45" s="6">
        <v>7021.82</v>
      </c>
      <c r="F45" s="6">
        <f t="shared" si="0"/>
        <v>0</v>
      </c>
    </row>
    <row r="46" spans="1:6" ht="14.25" customHeight="1">
      <c r="A46" s="14" t="s">
        <v>76</v>
      </c>
      <c r="B46" s="14" t="s">
        <v>77</v>
      </c>
      <c r="C46" s="15" t="s">
        <v>5</v>
      </c>
      <c r="D46" s="22"/>
      <c r="E46" s="6">
        <v>3167.2</v>
      </c>
      <c r="F46" s="6">
        <f t="shared" si="0"/>
        <v>0</v>
      </c>
    </row>
    <row r="47" spans="1:6" ht="14.25" customHeight="1">
      <c r="A47" s="14" t="s">
        <v>78</v>
      </c>
      <c r="B47" s="14" t="s">
        <v>79</v>
      </c>
      <c r="C47" s="15" t="s">
        <v>5</v>
      </c>
      <c r="D47" s="22"/>
      <c r="E47" s="6">
        <v>4501.4</v>
      </c>
      <c r="F47" s="6">
        <f t="shared" si="0"/>
        <v>0</v>
      </c>
    </row>
    <row r="48" spans="1:6" ht="14.25" customHeight="1">
      <c r="A48" s="14" t="s">
        <v>80</v>
      </c>
      <c r="B48" s="14" t="s">
        <v>81</v>
      </c>
      <c r="C48" s="15" t="s">
        <v>5</v>
      </c>
      <c r="D48" s="22"/>
      <c r="E48" s="6">
        <v>2288.3280464534128</v>
      </c>
      <c r="F48" s="6">
        <f t="shared" si="0"/>
        <v>0</v>
      </c>
    </row>
    <row r="49" spans="1:6" ht="14.25" customHeight="1">
      <c r="A49" s="14" t="s">
        <v>82</v>
      </c>
      <c r="B49" s="14" t="s">
        <v>83</v>
      </c>
      <c r="C49" s="15" t="s">
        <v>5</v>
      </c>
      <c r="D49" s="22"/>
      <c r="E49" s="6">
        <v>1753.169800764422</v>
      </c>
      <c r="F49" s="6">
        <f t="shared" si="0"/>
        <v>0</v>
      </c>
    </row>
    <row r="50" spans="1:6" ht="14.25" customHeight="1">
      <c r="A50" s="14" t="s">
        <v>84</v>
      </c>
      <c r="B50" s="14" t="s">
        <v>85</v>
      </c>
      <c r="C50" s="15" t="s">
        <v>5</v>
      </c>
      <c r="D50" s="22"/>
      <c r="E50" s="6">
        <v>6632.423999027512</v>
      </c>
      <c r="F50" s="6">
        <f t="shared" si="0"/>
        <v>0</v>
      </c>
    </row>
    <row r="51" spans="1:6" ht="14.25" customHeight="1">
      <c r="A51" s="14" t="s">
        <v>86</v>
      </c>
      <c r="B51" s="14" t="s">
        <v>87</v>
      </c>
      <c r="C51" s="15" t="s">
        <v>5</v>
      </c>
      <c r="D51" s="22"/>
      <c r="E51" s="6">
        <v>4040.2002672372364</v>
      </c>
      <c r="F51" s="6">
        <f t="shared" si="0"/>
        <v>0</v>
      </c>
    </row>
    <row r="52" spans="1:6" ht="14.25" customHeight="1">
      <c r="A52" s="14" t="s">
        <v>88</v>
      </c>
      <c r="B52" s="14" t="s">
        <v>89</v>
      </c>
      <c r="C52" s="15" t="s">
        <v>5</v>
      </c>
      <c r="D52" s="22"/>
      <c r="E52" s="6">
        <v>5290.361158361158</v>
      </c>
      <c r="F52" s="6">
        <f t="shared" si="0"/>
        <v>0</v>
      </c>
    </row>
    <row r="53" spans="1:6" ht="14.25" customHeight="1">
      <c r="A53" s="14" t="s">
        <v>90</v>
      </c>
      <c r="B53" s="14" t="s">
        <v>91</v>
      </c>
      <c r="C53" s="15" t="s">
        <v>5</v>
      </c>
      <c r="D53" s="22"/>
      <c r="E53" s="6">
        <v>23043.3016936856</v>
      </c>
      <c r="F53" s="6">
        <f t="shared" si="0"/>
        <v>0</v>
      </c>
    </row>
    <row r="54" spans="1:6" ht="14.25" customHeight="1">
      <c r="A54" s="14" t="s">
        <v>92</v>
      </c>
      <c r="B54" s="14" t="s">
        <v>93</v>
      </c>
      <c r="C54" s="15" t="s">
        <v>5</v>
      </c>
      <c r="D54" s="22"/>
      <c r="E54" s="6">
        <v>2249.8996598597605</v>
      </c>
      <c r="F54" s="6">
        <f t="shared" si="0"/>
        <v>0</v>
      </c>
    </row>
    <row r="55" spans="1:6" ht="14.25" customHeight="1">
      <c r="A55" s="14" t="s">
        <v>94</v>
      </c>
      <c r="B55" s="14" t="s">
        <v>95</v>
      </c>
      <c r="C55" s="15" t="s">
        <v>5</v>
      </c>
      <c r="D55" s="22"/>
      <c r="E55" s="6">
        <v>5767</v>
      </c>
      <c r="F55" s="6">
        <f t="shared" si="0"/>
        <v>0</v>
      </c>
    </row>
    <row r="56" spans="1:6" ht="14.25" customHeight="1">
      <c r="A56" s="14" t="s">
        <v>96</v>
      </c>
      <c r="B56" s="14" t="s">
        <v>97</v>
      </c>
      <c r="C56" s="15" t="s">
        <v>98</v>
      </c>
      <c r="D56" s="22"/>
      <c r="E56" s="6">
        <v>26512.5</v>
      </c>
      <c r="F56" s="6">
        <f t="shared" si="0"/>
        <v>0</v>
      </c>
    </row>
    <row r="57" spans="1:6" ht="14.25" customHeight="1">
      <c r="A57" s="14" t="s">
        <v>99</v>
      </c>
      <c r="B57" s="14" t="s">
        <v>100</v>
      </c>
      <c r="C57" s="16" t="s">
        <v>5</v>
      </c>
      <c r="D57" s="24"/>
      <c r="E57" s="6">
        <v>122.95844116302463</v>
      </c>
      <c r="F57" s="6">
        <f t="shared" si="0"/>
        <v>0</v>
      </c>
    </row>
    <row r="58" spans="1:6" ht="14.25" customHeight="1" thickBot="1">
      <c r="A58" s="17"/>
      <c r="B58" s="18" t="s">
        <v>156</v>
      </c>
      <c r="C58" s="19"/>
      <c r="D58" s="19"/>
      <c r="E58" s="20"/>
      <c r="F58" s="21">
        <f t="shared" si="0"/>
        <v>0</v>
      </c>
    </row>
    <row r="59" spans="3:6" ht="18.75" customHeight="1">
      <c r="C59" s="64" t="s">
        <v>151</v>
      </c>
      <c r="D59" s="64"/>
      <c r="E59" s="64"/>
      <c r="F59" s="7">
        <f>SUM(F10:F58)</f>
        <v>0</v>
      </c>
    </row>
    <row r="60" spans="1:5" ht="5.25" customHeight="1">
      <c r="A60" s="63"/>
      <c r="B60" s="63"/>
      <c r="C60" s="63"/>
      <c r="D60" s="63"/>
      <c r="E60" s="63"/>
    </row>
    <row r="61" spans="1:6" ht="12.75">
      <c r="A61" s="49" t="s">
        <v>174</v>
      </c>
      <c r="C61" s="57" t="s">
        <v>165</v>
      </c>
      <c r="D61" s="57"/>
      <c r="E61" s="57"/>
      <c r="F61" s="57"/>
    </row>
    <row r="62" spans="1:6" ht="20.25" customHeight="1">
      <c r="A62" s="33"/>
      <c r="B62" s="33"/>
      <c r="C62" s="79"/>
      <c r="D62" s="33"/>
      <c r="E62" s="33"/>
      <c r="F62" s="33"/>
    </row>
    <row r="63" ht="6.75" customHeight="1"/>
  </sheetData>
  <sheetProtection/>
  <mergeCells count="9">
    <mergeCell ref="A2:F2"/>
    <mergeCell ref="A1:F1"/>
    <mergeCell ref="C61:F61"/>
    <mergeCell ref="A6:B6"/>
    <mergeCell ref="C6:E6"/>
    <mergeCell ref="A60:E60"/>
    <mergeCell ref="C59:E59"/>
    <mergeCell ref="A4:F4"/>
    <mergeCell ref="A3:F3"/>
  </mergeCells>
  <printOptions horizontalCentered="1"/>
  <pageMargins left="0.35433070866141736" right="0.31496062992125984" top="0.17" bottom="0.3937007874015748" header="0.13" footer="0.1968503937007874"/>
  <pageSetup horizontalDpi="300" verticalDpi="300" orientation="portrait" paperSize="9" scale="86" r:id="rId1"/>
  <headerFooter alignWithMargins="0">
    <oddHeader>&amp;C
</oddHead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5">
      <selection activeCell="I41" sqref="I41"/>
    </sheetView>
  </sheetViews>
  <sheetFormatPr defaultColWidth="9.140625" defaultRowHeight="12.75"/>
  <cols>
    <col min="1" max="1" width="6.8515625" style="1" customWidth="1"/>
    <col min="2" max="2" width="41.140625" style="1" customWidth="1"/>
    <col min="3" max="3" width="12.140625" style="1" bestFit="1" customWidth="1"/>
    <col min="4" max="4" width="8.57421875" style="1" customWidth="1"/>
    <col min="5" max="5" width="10.7109375" style="1" bestFit="1" customWidth="1"/>
    <col min="6" max="6" width="12.00390625" style="1" customWidth="1"/>
    <col min="7" max="7" width="14.7109375" style="1" bestFit="1" customWidth="1"/>
    <col min="8" max="8" width="14.28125" style="1" customWidth="1"/>
    <col min="9" max="16384" width="9.140625" style="1" customWidth="1"/>
  </cols>
  <sheetData>
    <row r="1" spans="1:6" ht="12.75">
      <c r="A1" s="56"/>
      <c r="B1" s="56"/>
      <c r="C1" s="56"/>
      <c r="D1" s="56"/>
      <c r="E1" s="56"/>
      <c r="F1" s="56"/>
    </row>
    <row r="2" spans="1:10" ht="12.75">
      <c r="A2" s="56" t="s">
        <v>172</v>
      </c>
      <c r="B2" s="56"/>
      <c r="C2" s="56"/>
      <c r="D2" s="56"/>
      <c r="E2" s="56"/>
      <c r="F2" s="56"/>
      <c r="G2" s="47"/>
      <c r="H2" s="47"/>
      <c r="I2" s="47"/>
      <c r="J2" s="47"/>
    </row>
    <row r="3" spans="1:10" ht="15" customHeight="1">
      <c r="A3" s="56" t="s">
        <v>173</v>
      </c>
      <c r="B3" s="56"/>
      <c r="C3" s="56"/>
      <c r="D3" s="56"/>
      <c r="E3" s="56"/>
      <c r="F3" s="56"/>
      <c r="G3" s="47"/>
      <c r="H3" s="47"/>
      <c r="I3" s="47"/>
      <c r="J3" s="47"/>
    </row>
    <row r="4" spans="1:6" ht="30.75" customHeight="1">
      <c r="A4" s="66" t="s">
        <v>158</v>
      </c>
      <c r="B4" s="66"/>
      <c r="C4" s="66"/>
      <c r="D4" s="66"/>
      <c r="E4" s="66"/>
      <c r="F4" s="66"/>
    </row>
    <row r="5" spans="1:5" ht="16.5" customHeight="1">
      <c r="A5" s="70"/>
      <c r="B5" s="70"/>
      <c r="C5" s="70"/>
      <c r="D5" s="70"/>
      <c r="E5" s="70"/>
    </row>
    <row r="6" spans="1:6" ht="16.5" customHeight="1">
      <c r="A6" s="28"/>
      <c r="B6" s="37" t="s">
        <v>166</v>
      </c>
      <c r="C6" s="67">
        <f>+Copertina!E17</f>
        <v>0</v>
      </c>
      <c r="D6" s="68"/>
      <c r="E6" s="69"/>
      <c r="F6" s="29"/>
    </row>
    <row r="7" spans="1:6" ht="15">
      <c r="A7" s="11"/>
      <c r="B7" s="28"/>
      <c r="C7" s="28"/>
      <c r="D7" s="28"/>
      <c r="E7" s="28"/>
      <c r="F7" s="28"/>
    </row>
    <row r="8" spans="1:6" s="31" customFormat="1" ht="18" customHeight="1" thickBot="1">
      <c r="A8" s="30" t="s">
        <v>160</v>
      </c>
      <c r="B8" s="28"/>
      <c r="C8" s="70"/>
      <c r="D8" s="70"/>
      <c r="E8" s="70"/>
      <c r="F8" s="70"/>
    </row>
    <row r="9" spans="1:6" ht="28.5" customHeight="1">
      <c r="A9" s="76" t="s">
        <v>0</v>
      </c>
      <c r="B9" s="76" t="s">
        <v>1</v>
      </c>
      <c r="C9" s="77" t="s">
        <v>2</v>
      </c>
      <c r="D9" s="77" t="s">
        <v>149</v>
      </c>
      <c r="E9" s="77" t="s">
        <v>148</v>
      </c>
      <c r="F9" s="77" t="s">
        <v>171</v>
      </c>
    </row>
    <row r="10" spans="1:6" ht="14.25" customHeight="1">
      <c r="A10" s="2" t="s">
        <v>101</v>
      </c>
      <c r="B10" s="2" t="s">
        <v>102</v>
      </c>
      <c r="C10" s="3" t="s">
        <v>103</v>
      </c>
      <c r="D10" s="22"/>
      <c r="E10" s="6">
        <v>304.26651600410906</v>
      </c>
      <c r="F10" s="6">
        <f>+E10*D10</f>
        <v>0</v>
      </c>
    </row>
    <row r="11" spans="1:6" ht="14.25" customHeight="1">
      <c r="A11" s="2" t="s">
        <v>104</v>
      </c>
      <c r="B11" s="2" t="s">
        <v>105</v>
      </c>
      <c r="C11" s="3" t="s">
        <v>103</v>
      </c>
      <c r="D11" s="22"/>
      <c r="E11" s="6">
        <v>938.1787871723961</v>
      </c>
      <c r="F11" s="6">
        <f aca="true" t="shared" si="0" ref="F11:F32">+E11*D11</f>
        <v>0</v>
      </c>
    </row>
    <row r="12" spans="1:6" ht="14.25" customHeight="1">
      <c r="A12" s="2" t="s">
        <v>106</v>
      </c>
      <c r="B12" s="2" t="s">
        <v>107</v>
      </c>
      <c r="C12" s="3" t="s">
        <v>103</v>
      </c>
      <c r="D12" s="22"/>
      <c r="E12" s="6">
        <v>334.01435775892116</v>
      </c>
      <c r="F12" s="6">
        <f t="shared" si="0"/>
        <v>0</v>
      </c>
    </row>
    <row r="13" spans="1:6" ht="14.25" customHeight="1">
      <c r="A13" s="2" t="s">
        <v>108</v>
      </c>
      <c r="B13" s="2" t="s">
        <v>109</v>
      </c>
      <c r="C13" s="3" t="s">
        <v>103</v>
      </c>
      <c r="D13" s="22"/>
      <c r="E13" s="6">
        <v>133.03520749820248</v>
      </c>
      <c r="F13" s="6">
        <f t="shared" si="0"/>
        <v>0</v>
      </c>
    </row>
    <row r="14" spans="1:6" ht="14.25" customHeight="1">
      <c r="A14" s="2" t="s">
        <v>110</v>
      </c>
      <c r="B14" s="2" t="s">
        <v>111</v>
      </c>
      <c r="C14" s="3" t="s">
        <v>103</v>
      </c>
      <c r="D14" s="22"/>
      <c r="E14" s="6">
        <v>596.8232032669456</v>
      </c>
      <c r="F14" s="6">
        <f t="shared" si="0"/>
        <v>0</v>
      </c>
    </row>
    <row r="15" spans="1:6" ht="14.25" customHeight="1">
      <c r="A15" s="2" t="s">
        <v>112</v>
      </c>
      <c r="B15" s="2" t="s">
        <v>113</v>
      </c>
      <c r="C15" s="3" t="s">
        <v>103</v>
      </c>
      <c r="D15" s="22"/>
      <c r="E15" s="6">
        <v>234.65767029864259</v>
      </c>
      <c r="F15" s="6">
        <f t="shared" si="0"/>
        <v>0</v>
      </c>
    </row>
    <row r="16" spans="1:6" ht="14.25" customHeight="1">
      <c r="A16" s="2" t="s">
        <v>114</v>
      </c>
      <c r="B16" s="2" t="s">
        <v>115</v>
      </c>
      <c r="C16" s="3" t="s">
        <v>103</v>
      </c>
      <c r="D16" s="22"/>
      <c r="E16" s="6">
        <v>1213.0441212438664</v>
      </c>
      <c r="F16" s="6">
        <f t="shared" si="0"/>
        <v>0</v>
      </c>
    </row>
    <row r="17" spans="1:6" ht="14.25" customHeight="1">
      <c r="A17" s="2" t="s">
        <v>116</v>
      </c>
      <c r="B17" s="2" t="s">
        <v>117</v>
      </c>
      <c r="C17" s="3" t="s">
        <v>103</v>
      </c>
      <c r="D17" s="22"/>
      <c r="E17" s="6">
        <v>274.4672444517737</v>
      </c>
      <c r="F17" s="6">
        <f t="shared" si="0"/>
        <v>0</v>
      </c>
    </row>
    <row r="18" spans="1:6" ht="14.25" customHeight="1">
      <c r="A18" s="2" t="s">
        <v>118</v>
      </c>
      <c r="B18" s="2" t="s">
        <v>119</v>
      </c>
      <c r="C18" s="3" t="s">
        <v>103</v>
      </c>
      <c r="D18" s="22"/>
      <c r="E18" s="6">
        <v>161.9645728754345</v>
      </c>
      <c r="F18" s="6">
        <f t="shared" si="0"/>
        <v>0</v>
      </c>
    </row>
    <row r="19" spans="1:6" ht="14.25" customHeight="1">
      <c r="A19" s="2" t="s">
        <v>120</v>
      </c>
      <c r="B19" s="2" t="s">
        <v>121</v>
      </c>
      <c r="C19" s="3" t="s">
        <v>103</v>
      </c>
      <c r="D19" s="22"/>
      <c r="E19" s="6">
        <v>159.0727105637916</v>
      </c>
      <c r="F19" s="6">
        <f t="shared" si="0"/>
        <v>0</v>
      </c>
    </row>
    <row r="20" spans="1:6" ht="14.25" customHeight="1">
      <c r="A20" s="2" t="s">
        <v>122</v>
      </c>
      <c r="B20" s="2" t="s">
        <v>123</v>
      </c>
      <c r="C20" s="3" t="s">
        <v>103</v>
      </c>
      <c r="D20" s="22"/>
      <c r="E20" s="6">
        <v>159.82488208755808</v>
      </c>
      <c r="F20" s="6">
        <f t="shared" si="0"/>
        <v>0</v>
      </c>
    </row>
    <row r="21" spans="1:6" ht="14.25" customHeight="1">
      <c r="A21" s="2" t="s">
        <v>124</v>
      </c>
      <c r="B21" s="2" t="s">
        <v>125</v>
      </c>
      <c r="C21" s="3" t="s">
        <v>103</v>
      </c>
      <c r="D21" s="22"/>
      <c r="E21" s="6">
        <v>46.83558968641753</v>
      </c>
      <c r="F21" s="6">
        <f t="shared" si="0"/>
        <v>0</v>
      </c>
    </row>
    <row r="22" spans="1:6" s="9" customFormat="1" ht="14.25" customHeight="1">
      <c r="A22" s="2" t="s">
        <v>126</v>
      </c>
      <c r="B22" s="2" t="s">
        <v>127</v>
      </c>
      <c r="C22" s="3" t="s">
        <v>103</v>
      </c>
      <c r="D22" s="22"/>
      <c r="E22" s="10">
        <v>29.308999999999997</v>
      </c>
      <c r="F22" s="6">
        <f t="shared" si="0"/>
        <v>0</v>
      </c>
    </row>
    <row r="23" spans="1:6" ht="14.25" customHeight="1">
      <c r="A23" s="2" t="s">
        <v>128</v>
      </c>
      <c r="B23" s="2" t="s">
        <v>129</v>
      </c>
      <c r="C23" s="3" t="s">
        <v>103</v>
      </c>
      <c r="D23" s="22"/>
      <c r="E23" s="6">
        <v>1434.3691926166875</v>
      </c>
      <c r="F23" s="6">
        <f t="shared" si="0"/>
        <v>0</v>
      </c>
    </row>
    <row r="24" spans="1:6" ht="14.25" customHeight="1">
      <c r="A24" s="2" t="s">
        <v>130</v>
      </c>
      <c r="B24" s="2" t="s">
        <v>131</v>
      </c>
      <c r="C24" s="3" t="s">
        <v>103</v>
      </c>
      <c r="D24" s="22"/>
      <c r="E24" s="6">
        <v>251.1661096642996</v>
      </c>
      <c r="F24" s="6">
        <f t="shared" si="0"/>
        <v>0</v>
      </c>
    </row>
    <row r="25" spans="1:6" ht="14.25" customHeight="1">
      <c r="A25" s="2" t="s">
        <v>132</v>
      </c>
      <c r="B25" s="2" t="s">
        <v>133</v>
      </c>
      <c r="C25" s="3" t="s">
        <v>134</v>
      </c>
      <c r="D25" s="22"/>
      <c r="E25" s="6">
        <v>899.8483853265031</v>
      </c>
      <c r="F25" s="6">
        <f t="shared" si="0"/>
        <v>0</v>
      </c>
    </row>
    <row r="26" spans="1:6" ht="14.25" customHeight="1">
      <c r="A26" s="2" t="s">
        <v>135</v>
      </c>
      <c r="B26" s="2" t="s">
        <v>136</v>
      </c>
      <c r="C26" s="3" t="s">
        <v>134</v>
      </c>
      <c r="D26" s="22"/>
      <c r="E26" s="6">
        <v>436.03522996383526</v>
      </c>
      <c r="F26" s="6">
        <f t="shared" si="0"/>
        <v>0</v>
      </c>
    </row>
    <row r="27" spans="1:6" ht="14.25" customHeight="1">
      <c r="A27" s="2" t="s">
        <v>137</v>
      </c>
      <c r="B27" s="2" t="s">
        <v>138</v>
      </c>
      <c r="C27" s="4" t="s">
        <v>134</v>
      </c>
      <c r="D27" s="24"/>
      <c r="E27" s="6">
        <v>1465.8587333943183</v>
      </c>
      <c r="F27" s="6">
        <f t="shared" si="0"/>
        <v>0</v>
      </c>
    </row>
    <row r="28" spans="1:6" ht="14.25" customHeight="1">
      <c r="A28" s="2" t="s">
        <v>139</v>
      </c>
      <c r="B28" s="2" t="s">
        <v>140</v>
      </c>
      <c r="C28" s="4" t="s">
        <v>134</v>
      </c>
      <c r="D28" s="24"/>
      <c r="E28" s="6">
        <v>820.0750422457606</v>
      </c>
      <c r="F28" s="6">
        <f t="shared" si="0"/>
        <v>0</v>
      </c>
    </row>
    <row r="29" spans="1:6" ht="14.25" customHeight="1">
      <c r="A29" s="2" t="s">
        <v>141</v>
      </c>
      <c r="B29" s="2" t="s">
        <v>142</v>
      </c>
      <c r="C29" s="4" t="s">
        <v>134</v>
      </c>
      <c r="D29" s="24"/>
      <c r="E29" s="6">
        <v>805.924998634482</v>
      </c>
      <c r="F29" s="6">
        <f t="shared" si="0"/>
        <v>0</v>
      </c>
    </row>
    <row r="30" spans="1:6" ht="12.75">
      <c r="A30" s="2" t="s">
        <v>143</v>
      </c>
      <c r="B30" s="2" t="s">
        <v>144</v>
      </c>
      <c r="C30" s="5" t="s">
        <v>103</v>
      </c>
      <c r="D30" s="27"/>
      <c r="E30" s="6">
        <v>40.011486686008</v>
      </c>
      <c r="F30" s="6">
        <f t="shared" si="0"/>
        <v>0</v>
      </c>
    </row>
    <row r="31" spans="1:6" ht="12.75">
      <c r="A31" s="2" t="s">
        <v>145</v>
      </c>
      <c r="B31" s="2" t="s">
        <v>146</v>
      </c>
      <c r="C31" s="5" t="s">
        <v>147</v>
      </c>
      <c r="D31" s="27"/>
      <c r="E31" s="13">
        <v>82.25760000000001</v>
      </c>
      <c r="F31" s="6">
        <f t="shared" si="0"/>
        <v>0</v>
      </c>
    </row>
    <row r="32" spans="1:6" s="9" customFormat="1" ht="13.5" thickBot="1">
      <c r="A32" s="17"/>
      <c r="B32" s="18" t="s">
        <v>157</v>
      </c>
      <c r="C32" s="25"/>
      <c r="D32" s="25"/>
      <c r="E32" s="26"/>
      <c r="F32" s="8">
        <f t="shared" si="0"/>
        <v>0</v>
      </c>
    </row>
    <row r="33" spans="3:6" ht="18.75" customHeight="1">
      <c r="C33" s="71" t="s">
        <v>150</v>
      </c>
      <c r="D33" s="71"/>
      <c r="E33" s="71"/>
      <c r="F33" s="7">
        <f>SUM(F10:F32)</f>
        <v>0</v>
      </c>
    </row>
    <row r="34" spans="1:5" ht="12.75">
      <c r="A34" s="63"/>
      <c r="B34" s="63"/>
      <c r="C34" s="63"/>
      <c r="D34" s="63"/>
      <c r="E34" s="63"/>
    </row>
    <row r="35" spans="9:10" ht="12.75">
      <c r="I35" s="50"/>
      <c r="J35" s="50"/>
    </row>
    <row r="36" spans="1:6" ht="12.75">
      <c r="A36" s="49" t="s">
        <v>174</v>
      </c>
      <c r="C36" s="57" t="s">
        <v>165</v>
      </c>
      <c r="D36" s="57"/>
      <c r="E36" s="57"/>
      <c r="F36" s="57"/>
    </row>
    <row r="37" spans="1:6" ht="19.5" customHeight="1">
      <c r="A37" s="33"/>
      <c r="B37" s="33"/>
      <c r="C37" s="79"/>
      <c r="D37" s="33"/>
      <c r="E37" s="33"/>
      <c r="F37" s="33"/>
    </row>
  </sheetData>
  <sheetProtection/>
  <mergeCells count="10">
    <mergeCell ref="A2:F2"/>
    <mergeCell ref="A4:F4"/>
    <mergeCell ref="A3:F3"/>
    <mergeCell ref="A1:F1"/>
    <mergeCell ref="C36:F36"/>
    <mergeCell ref="C6:E6"/>
    <mergeCell ref="A5:E5"/>
    <mergeCell ref="A34:E34"/>
    <mergeCell ref="C33:E33"/>
    <mergeCell ref="C8:F8"/>
  </mergeCells>
  <printOptions/>
  <pageMargins left="0.83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3">
      <selection activeCell="F27" sqref="F27"/>
    </sheetView>
  </sheetViews>
  <sheetFormatPr defaultColWidth="9.140625" defaultRowHeight="12.75"/>
  <cols>
    <col min="1" max="2" width="7.57421875" style="0" customWidth="1"/>
    <col min="3" max="3" width="19.7109375" style="0" customWidth="1"/>
    <col min="4" max="4" width="11.140625" style="0" customWidth="1"/>
    <col min="5" max="5" width="3.140625" style="12" customWidth="1"/>
    <col min="6" max="6" width="11.00390625" style="0" customWidth="1"/>
    <col min="7" max="7" width="2.00390625" style="0" customWidth="1"/>
    <col min="8" max="8" width="7.00390625" style="0" customWidth="1"/>
    <col min="9" max="9" width="3.00390625" style="0" customWidth="1"/>
    <col min="10" max="10" width="12.00390625" style="0" customWidth="1"/>
    <col min="11" max="11" width="3.7109375" style="0" customWidth="1"/>
  </cols>
  <sheetData>
    <row r="1" spans="1:10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14.25" customHeight="1">
      <c r="A2" s="56" t="s">
        <v>172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4.25" customHeight="1">
      <c r="A3" s="56" t="s">
        <v>173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0.75" customHeight="1">
      <c r="A4" s="66" t="s">
        <v>161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55.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" customHeight="1">
      <c r="A6" s="29"/>
      <c r="B6" s="29"/>
      <c r="C6" s="29"/>
      <c r="D6" s="73" t="s">
        <v>166</v>
      </c>
      <c r="E6" s="73"/>
      <c r="F6" s="73"/>
      <c r="G6" s="67">
        <f>+Copertina!E17</f>
        <v>0</v>
      </c>
      <c r="H6" s="68"/>
      <c r="I6" s="68"/>
      <c r="J6" s="69"/>
    </row>
    <row r="7" spans="1:10" ht="59.25" customHeight="1">
      <c r="A7" s="11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 thickBot="1">
      <c r="A8" s="30" t="s">
        <v>170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36.75" customHeight="1">
      <c r="A9" s="78" t="s">
        <v>167</v>
      </c>
      <c r="B9" s="78"/>
      <c r="C9" s="78"/>
      <c r="D9" s="78" t="s">
        <v>168</v>
      </c>
      <c r="E9" s="78"/>
      <c r="F9" s="78"/>
      <c r="G9" s="78" t="s">
        <v>169</v>
      </c>
      <c r="H9" s="78"/>
      <c r="I9" s="78"/>
      <c r="J9" s="78"/>
    </row>
    <row r="10" spans="1:10" ht="22.5" customHeight="1">
      <c r="A10" s="74">
        <f>+Colture!F59</f>
        <v>0</v>
      </c>
      <c r="B10" s="74"/>
      <c r="C10" s="74"/>
      <c r="D10" s="74">
        <f>+Alevamenti!F33</f>
        <v>0</v>
      </c>
      <c r="E10" s="74"/>
      <c r="F10" s="74"/>
      <c r="G10" s="74">
        <f>+D10+A10</f>
        <v>0</v>
      </c>
      <c r="H10" s="74"/>
      <c r="I10" s="74"/>
      <c r="J10" s="74"/>
    </row>
    <row r="11" spans="1:10" ht="12.75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7.25" customHeight="1">
      <c r="A12" s="44" t="s">
        <v>152</v>
      </c>
      <c r="B12" s="43"/>
      <c r="C12" s="43"/>
      <c r="D12" s="43"/>
      <c r="E12" s="43"/>
      <c r="F12" s="43"/>
      <c r="G12" s="43"/>
      <c r="H12" s="43"/>
      <c r="I12" s="43"/>
      <c r="J12" s="43"/>
    </row>
    <row r="14" spans="1:10" ht="16.5" thickBot="1">
      <c r="A14" s="40" t="s">
        <v>155</v>
      </c>
      <c r="B14" s="39"/>
      <c r="C14" s="39"/>
      <c r="D14" s="39"/>
      <c r="E14" s="41" t="s">
        <v>154</v>
      </c>
      <c r="F14" s="42">
        <f>+G10</f>
        <v>0</v>
      </c>
      <c r="G14" s="41" t="s">
        <v>153</v>
      </c>
      <c r="H14" s="46">
        <v>1200</v>
      </c>
      <c r="I14" s="41" t="s">
        <v>154</v>
      </c>
      <c r="J14" s="45">
        <f>+F14/H14</f>
        <v>0</v>
      </c>
    </row>
    <row r="17" ht="63" customHeight="1"/>
    <row r="18" spans="1:10" ht="12.75">
      <c r="A18" s="75" t="s">
        <v>174</v>
      </c>
      <c r="B18" s="75"/>
      <c r="C18" s="75"/>
      <c r="F18" s="57" t="s">
        <v>165</v>
      </c>
      <c r="G18" s="57"/>
      <c r="H18" s="57"/>
      <c r="I18" s="57"/>
      <c r="J18" s="57"/>
    </row>
    <row r="19" spans="1:10" ht="22.5" customHeight="1">
      <c r="A19" s="48"/>
      <c r="B19" s="48"/>
      <c r="C19" s="48"/>
      <c r="D19" s="80"/>
      <c r="E19" s="81"/>
      <c r="F19" s="34"/>
      <c r="G19" s="34"/>
      <c r="H19" s="34"/>
      <c r="I19" s="34"/>
      <c r="J19" s="34"/>
    </row>
  </sheetData>
  <sheetProtection/>
  <mergeCells count="14">
    <mergeCell ref="G9:J9"/>
    <mergeCell ref="A18:C18"/>
    <mergeCell ref="G10:J10"/>
    <mergeCell ref="A10:C10"/>
    <mergeCell ref="A3:J3"/>
    <mergeCell ref="A1:J1"/>
    <mergeCell ref="A2:J2"/>
    <mergeCell ref="A4:J4"/>
    <mergeCell ref="F18:J18"/>
    <mergeCell ref="D6:F6"/>
    <mergeCell ref="G6:J6"/>
    <mergeCell ref="A9:C9"/>
    <mergeCell ref="D9:F9"/>
    <mergeCell ref="D10:F10"/>
  </mergeCells>
  <printOptions/>
  <pageMargins left="0.85" right="0.47" top="0.7480314960629921" bottom="0.6692913385826772" header="0.31496062992125984" footer="0.31496062992125984"/>
  <pageSetup horizontalDpi="600" verticalDpi="600" orientation="portrait" paperSize="9" r:id="rId1"/>
  <headerFoot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colangelo</dc:creator>
  <cp:keywords/>
  <dc:description/>
  <cp:lastModifiedBy>Barore</cp:lastModifiedBy>
  <cp:lastPrinted>2011-04-12T14:08:45Z</cp:lastPrinted>
  <dcterms:created xsi:type="dcterms:W3CDTF">2010-09-17T10:35:10Z</dcterms:created>
  <dcterms:modified xsi:type="dcterms:W3CDTF">2011-04-12T14:08:49Z</dcterms:modified>
  <cp:category/>
  <cp:version/>
  <cp:contentType/>
  <cp:contentStatus/>
</cp:coreProperties>
</file>