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EGATO A" sheetId="1" r:id="rId1"/>
    <sheet name="ALLEGATO B" sheetId="2" r:id="rId2"/>
  </sheets>
  <definedNames>
    <definedName name="Excel_BuiltIn__FilterDatabase_1">'ALLEGATO A'!$A$3:$H$3</definedName>
  </definedNames>
  <calcPr fullCalcOnLoad="1"/>
</workbook>
</file>

<file path=xl/sharedStrings.xml><?xml version="1.0" encoding="utf-8"?>
<sst xmlns="http://schemas.openxmlformats.org/spreadsheetml/2006/main" count="197" uniqueCount="96">
  <si>
    <t>ALLEGATO A</t>
  </si>
  <si>
    <t>AMMESSE</t>
  </si>
  <si>
    <t>N.</t>
  </si>
  <si>
    <t>CONSORZI O ASSOCIAZIONI</t>
  </si>
  <si>
    <t>N° IMP</t>
  </si>
  <si>
    <t>DATA TRASMISSIONE</t>
  </si>
  <si>
    <t>CONTRIBUTO RICHIESTO AL 70%</t>
  </si>
  <si>
    <t>CONTR.  AL 50%</t>
  </si>
  <si>
    <t>NOTE</t>
  </si>
  <si>
    <t>ASSOCIAZIONE ACAM  MONSERRATO</t>
  </si>
  <si>
    <t>28.02.2007</t>
  </si>
  <si>
    <t>AMMESSO</t>
  </si>
  <si>
    <t>ASSOCIAZIONE CENTRO CITTA’ IGLESIAS</t>
  </si>
  <si>
    <t>26.04.2007</t>
  </si>
  <si>
    <t>CONSORZIO CAGLIARI CENTRO STORICO DI CAGLIARI</t>
  </si>
  <si>
    <t>30.04.2007</t>
  </si>
  <si>
    <t>ASSOCIAZIONE VRORES DI FONNI</t>
  </si>
  <si>
    <t>10.04.2007</t>
  </si>
  <si>
    <t>ASSOCIAZIONE CITTA’ DI TORTOLI</t>
  </si>
  <si>
    <t>28.04.2007</t>
  </si>
  <si>
    <t>CONSORZIO SASSARI IN CENTRO</t>
  </si>
  <si>
    <t>15.12.2006</t>
  </si>
  <si>
    <t>CONSORZIO MURAVERA CITTA’ DEL SOLE</t>
  </si>
  <si>
    <t>ASSOCIAZIONE SINNIA IMPARI DI SINNAI</t>
  </si>
  <si>
    <t>11.04.2007</t>
  </si>
  <si>
    <t>CENTRO COMMERCIALE NATURALE LE FALERE DI LANUSEI</t>
  </si>
  <si>
    <t>27.04.2007</t>
  </si>
  <si>
    <t>CONSORZIO INSIEME DI CAGLIARI</t>
  </si>
  <si>
    <t>07.02.2007</t>
  </si>
  <si>
    <t xml:space="preserve">CENTRO COMMERCIALE NATURALE  OLIENA </t>
  </si>
  <si>
    <t xml:space="preserve">30.04.2007 </t>
  </si>
  <si>
    <t>CENTRO COMMERCIALE NATURALE CENTRO CITTA’ OLBIA</t>
  </si>
  <si>
    <t xml:space="preserve">ASSOCIAZIONE COMMERCIALE CITTA’ DI TIBULA DI SANTA TERESA GALLURA </t>
  </si>
  <si>
    <t>15.03.2007</t>
  </si>
  <si>
    <t>CENTRO NATURALE COMMERCIALE COMMERCIO DUEMILA TEMPIO PAUSANIA</t>
  </si>
  <si>
    <t>N°</t>
  </si>
  <si>
    <t>CENTRO COMMERCIALE</t>
  </si>
  <si>
    <t>CONTR. AL 50%</t>
  </si>
  <si>
    <t>CENTRO COMMERCIALE NATURALE ORGOSOLO</t>
  </si>
  <si>
    <t>RESIDUO DEL MILIONE</t>
  </si>
  <si>
    <t>CENTRO COMMERCIALE NATURALE SORGONESE</t>
  </si>
  <si>
    <t>DALLA POSIZIONE N° 15 IN POI, DOVRA' ESSERE RICALCOLATO L'IMPORTO AL 50% DELL'INVESTIMENTO RICHIESTO, COME DA NORMA CIPE</t>
  </si>
  <si>
    <t>CENTRO CITTA’ DI ORISTANO</t>
  </si>
  <si>
    <t>CENTRO COMMERCIALE ARBURESE</t>
  </si>
  <si>
    <t>CENTRO COMMERCIALE NATURALE AGORA' NUORO</t>
  </si>
  <si>
    <t>CENTRO COMMERCIALE NATURALE SERRA DEI VENTI DI SERRENTI</t>
  </si>
  <si>
    <t>CENTRO COMMERCIALE OVODDA</t>
  </si>
  <si>
    <t>CENTRO COMMERCIALE NATURALE CONSORZIO CARRETTONERIS DI THIESI</t>
  </si>
  <si>
    <t>CENTRO COMM. NATURALE ASSOC. COMMERCIANTI S. GAVINO</t>
  </si>
  <si>
    <t>ASSOCIAZIONE GAVOI IN FIORE</t>
  </si>
  <si>
    <t>CONSORZIO ARZACHENA VIVA DI ARZACHENA</t>
  </si>
  <si>
    <t>CENTRO COMMERCIALE NATURALE SINISCOLA</t>
  </si>
  <si>
    <t>CENTRO COMMERCIALE NATURALE VILLA TEMPLI DI TEMPIO PAUSANIA</t>
  </si>
  <si>
    <t>CENTRO COMMERCIALE NATURALE CITTA’ DI OROSEI – COMUNI DELLA BARONIA</t>
  </si>
  <si>
    <t>CENTRO COMMERCIALE NATURALE S'ARROCCA</t>
  </si>
  <si>
    <t>CENTRO COMMERCIALE NATURALE S’ARCERI SARDARESE DI SARDARA</t>
  </si>
  <si>
    <t>ASSOCIAIZONE DOLIANOVA COMMERCIANTI</t>
  </si>
  <si>
    <t>CONSORZIO ORIZZONTI DI SAN SPERATE</t>
  </si>
  <si>
    <t>04.05.2007</t>
  </si>
  <si>
    <t>CONSORZIO ARCOBALENO DI CARLOFORTE</t>
  </si>
  <si>
    <t>CENTRO COMMERCIALE NATURALE IL BUONO DI ILBONO</t>
  </si>
  <si>
    <t>GALLERIA DEL CENTRO STORICO QUARTU S.E.</t>
  </si>
  <si>
    <t>CENTRO COMMERCIALE NATURALE DI ILBONO</t>
  </si>
  <si>
    <t>CONSORZIO SA COMPRA DI SAMASSI</t>
  </si>
  <si>
    <t>ASSOCIAZIONE CENTRO COMMERCIALE VIALE COLOMBO QUARTU S.E.</t>
  </si>
  <si>
    <t>CENTRO COMMERCIALE NATURALE  CONSORZIO CANNE D’ORGANO GUSPINI</t>
  </si>
  <si>
    <t>CENTRO  COMMERCIALE NATURALE BORGHI E BOTTEGHE</t>
  </si>
  <si>
    <t>CENTRO COMMERCIALE NATURALE LA CILIEGIA DI BURCEI</t>
  </si>
  <si>
    <t>CONSORZIO CARRERA LONGA DI SASSARI</t>
  </si>
  <si>
    <t>24.04.2007</t>
  </si>
  <si>
    <t>ASSOCIAZIONE SU STANGU  DI SADALI</t>
  </si>
  <si>
    <t>OZIERI IN CENTRO</t>
  </si>
  <si>
    <t>02.05.2007</t>
  </si>
  <si>
    <t>CONSORZIO CITTA’ DI ALGHERO</t>
  </si>
  <si>
    <t>CONSORZIO URBANO MACOMER</t>
  </si>
  <si>
    <t>CENTRO COMMERCIALE NATURALE VIVERE DECIMOPUTZU</t>
  </si>
  <si>
    <t>CONSORZIO PICCOLI COMMERCIANTI DELLA VIA ROMA SIURGUS DONIGALA</t>
  </si>
  <si>
    <t>ALLEGATO B</t>
  </si>
  <si>
    <t>ESCLUSE</t>
  </si>
  <si>
    <t>ANTICIPO IN %</t>
  </si>
  <si>
    <t>CENTRO COMMERCIALE NATURALE ARTOGIANI E COMMERCIANTI DI ARBUS</t>
  </si>
  <si>
    <t>01.03.2007</t>
  </si>
  <si>
    <t>In quanto l'associazione non è costituita giuridicamente in "Centro Commerciale Naturale".</t>
  </si>
  <si>
    <t>ASSOCIAZIONE BUTTEGAS DE OSSI</t>
  </si>
  <si>
    <t>CENTRO COMMERCIALE NATURALE OPERATORI DEL CORSO GARIBALDI NUORO</t>
  </si>
  <si>
    <t>CONSORZIO COMMERCIANTI ISILESI</t>
  </si>
  <si>
    <t>Da escludere perché non è un Centro Commerciale Naturale</t>
  </si>
  <si>
    <t>CENTRO COMMERCIALE NATURALE DI CALANGIANUS</t>
  </si>
  <si>
    <t>Statuto redatto in forma non pubblica</t>
  </si>
  <si>
    <t>CONTRIBUTO RICHIESTO</t>
  </si>
  <si>
    <t>€ 100.000,00 Max imp erog - De Min</t>
  </si>
  <si>
    <t>TOTALE PARZIALE</t>
  </si>
  <si>
    <t>già usufruito benefici anni precedenti</t>
  </si>
  <si>
    <t>Max imp erog - De Min</t>
  </si>
  <si>
    <t>TOTALE</t>
  </si>
  <si>
    <t>TOTALE  CONTR. AL  50%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</si>
</sst>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_-&quot;€ &quot;* #,##0.00_-;&quot;-€ &quot;* #,##0.00_-;_-&quot;€ &quot;* \-??_-;_-@_-"/>
    <numFmt numFmtId="166" formatCode="&quot;€&quot;\ #,##0.00"/>
  </numFmts>
  <fonts count="3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10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color indexed="10"/>
      <name val="Times New Roman"/>
      <family val="1"/>
    </font>
    <font>
      <b/>
      <sz val="14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5" fontId="0" fillId="0" borderId="0" xfId="59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44" fontId="7" fillId="0" borderId="16" xfId="0" applyNumberFormat="1" applyFont="1" applyBorder="1" applyAlignment="1">
      <alignment horizontal="center" vertical="center" wrapText="1"/>
    </xf>
    <xf numFmtId="44" fontId="7" fillId="0" borderId="13" xfId="0" applyNumberFormat="1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5" fontId="9" fillId="0" borderId="21" xfId="59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164" fontId="32" fillId="0" borderId="11" xfId="59" applyNumberFormat="1" applyFont="1" applyFill="1" applyBorder="1" applyAlignment="1" applyProtection="1">
      <alignment horizontal="left" vertical="center"/>
      <protection/>
    </xf>
    <xf numFmtId="166" fontId="7" fillId="0" borderId="22" xfId="0" applyNumberFormat="1" applyFont="1" applyBorder="1" applyAlignment="1">
      <alignment horizontal="center" vertical="center" wrapText="1"/>
    </xf>
    <xf numFmtId="44" fontId="7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5" fontId="0" fillId="0" borderId="23" xfId="59" applyFont="1" applyFill="1" applyBorder="1" applyAlignment="1" applyProtection="1">
      <alignment horizontal="center" vertical="center"/>
      <protection/>
    </xf>
    <xf numFmtId="49" fontId="32" fillId="0" borderId="24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166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53</xdr:row>
      <xdr:rowOff>209550</xdr:rowOff>
    </xdr:from>
    <xdr:to>
      <xdr:col>7</xdr:col>
      <xdr:colOff>495300</xdr:colOff>
      <xdr:row>53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6896100" y="21316950"/>
          <a:ext cx="466725" cy="209550"/>
        </a:xfrm>
        <a:prstGeom prst="leftArrow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C16">
      <selection activeCell="H20" sqref="H20"/>
    </sheetView>
  </sheetViews>
  <sheetFormatPr defaultColWidth="9.140625" defaultRowHeight="12.75"/>
  <cols>
    <col min="1" max="1" width="4.421875" style="1" customWidth="1"/>
    <col min="2" max="2" width="23.8515625" style="2" customWidth="1"/>
    <col min="3" max="3" width="5.421875" style="1" customWidth="1"/>
    <col min="4" max="4" width="17.140625" style="3" customWidth="1"/>
    <col min="5" max="5" width="14.7109375" style="65" customWidth="1"/>
    <col min="6" max="6" width="19.7109375" style="4" customWidth="1"/>
    <col min="7" max="7" width="17.7109375" style="4" customWidth="1"/>
    <col min="8" max="8" width="21.00390625" style="5" customWidth="1"/>
    <col min="9" max="9" width="13.8515625" style="5" customWidth="1"/>
    <col min="10" max="10" width="12.00390625" style="0" customWidth="1"/>
  </cols>
  <sheetData>
    <row r="1" spans="1:9" ht="22.5" customHeight="1">
      <c r="A1" s="81" t="s">
        <v>0</v>
      </c>
      <c r="B1" s="81"/>
      <c r="C1" s="81"/>
      <c r="D1" s="81"/>
      <c r="E1" s="81"/>
      <c r="F1" s="81"/>
      <c r="G1" s="81"/>
      <c r="H1" s="81"/>
      <c r="I1" s="73"/>
    </row>
    <row r="2" spans="1:9" ht="21.75" customHeight="1" thickBot="1">
      <c r="A2" s="82" t="s">
        <v>1</v>
      </c>
      <c r="B2" s="82"/>
      <c r="C2" s="82"/>
      <c r="D2" s="82"/>
      <c r="E2" s="82"/>
      <c r="F2" s="82"/>
      <c r="G2" s="82"/>
      <c r="H2" s="82"/>
      <c r="I2" s="73"/>
    </row>
    <row r="3" spans="1:9" s="9" customFormat="1" ht="47.25" customHeight="1" thickBot="1" thickTop="1">
      <c r="A3" s="20" t="s">
        <v>2</v>
      </c>
      <c r="B3" s="21" t="s">
        <v>3</v>
      </c>
      <c r="C3" s="20" t="s">
        <v>4</v>
      </c>
      <c r="D3" s="22" t="s">
        <v>5</v>
      </c>
      <c r="E3" s="60" t="s">
        <v>89</v>
      </c>
      <c r="F3" s="7" t="s">
        <v>6</v>
      </c>
      <c r="G3" s="7" t="s">
        <v>7</v>
      </c>
      <c r="H3" s="23" t="s">
        <v>8</v>
      </c>
      <c r="I3" s="74"/>
    </row>
    <row r="4" spans="1:9" s="9" customFormat="1" ht="31.5" customHeight="1" thickTop="1">
      <c r="A4" s="10">
        <v>1</v>
      </c>
      <c r="B4" s="11" t="s">
        <v>9</v>
      </c>
      <c r="C4" s="12">
        <v>155</v>
      </c>
      <c r="D4" s="13" t="s">
        <v>10</v>
      </c>
      <c r="E4" s="58">
        <v>82200</v>
      </c>
      <c r="F4" s="14">
        <f aca="true" t="shared" si="0" ref="F4:F12">E4*70/100</f>
        <v>57540</v>
      </c>
      <c r="G4" s="14"/>
      <c r="H4" s="67" t="s">
        <v>11</v>
      </c>
      <c r="I4" s="74"/>
    </row>
    <row r="5" spans="1:9" s="9" customFormat="1" ht="28.5" customHeight="1">
      <c r="A5" s="10">
        <v>2</v>
      </c>
      <c r="B5" s="11" t="s">
        <v>12</v>
      </c>
      <c r="C5" s="12">
        <v>151</v>
      </c>
      <c r="D5" s="13" t="s">
        <v>13</v>
      </c>
      <c r="E5" s="58">
        <v>104850</v>
      </c>
      <c r="F5" s="14">
        <f t="shared" si="0"/>
        <v>73395</v>
      </c>
      <c r="G5" s="14"/>
      <c r="H5" s="8" t="s">
        <v>11</v>
      </c>
      <c r="I5" s="74"/>
    </row>
    <row r="6" spans="1:9" s="9" customFormat="1" ht="33.75">
      <c r="A6" s="10">
        <v>3</v>
      </c>
      <c r="B6" s="11" t="s">
        <v>14</v>
      </c>
      <c r="C6" s="12">
        <v>135</v>
      </c>
      <c r="D6" s="13" t="s">
        <v>15</v>
      </c>
      <c r="E6" s="58">
        <v>130000</v>
      </c>
      <c r="F6" s="14">
        <f t="shared" si="0"/>
        <v>91000</v>
      </c>
      <c r="G6" s="14"/>
      <c r="H6" s="8" t="s">
        <v>11</v>
      </c>
      <c r="I6" s="74"/>
    </row>
    <row r="7" spans="1:9" s="9" customFormat="1" ht="38.25" customHeight="1">
      <c r="A7" s="10">
        <v>4</v>
      </c>
      <c r="B7" s="15" t="s">
        <v>16</v>
      </c>
      <c r="C7" s="6">
        <v>128</v>
      </c>
      <c r="D7" s="16" t="s">
        <v>17</v>
      </c>
      <c r="E7" s="59">
        <v>94000</v>
      </c>
      <c r="F7" s="17">
        <f t="shared" si="0"/>
        <v>65800</v>
      </c>
      <c r="G7" s="17"/>
      <c r="H7" s="8" t="s">
        <v>11</v>
      </c>
      <c r="I7" s="74"/>
    </row>
    <row r="8" spans="1:9" s="9" customFormat="1" ht="33" customHeight="1">
      <c r="A8" s="10">
        <v>5</v>
      </c>
      <c r="B8" s="15" t="s">
        <v>18</v>
      </c>
      <c r="C8" s="6">
        <v>118</v>
      </c>
      <c r="D8" s="16" t="s">
        <v>19</v>
      </c>
      <c r="E8" s="59">
        <v>97083.33</v>
      </c>
      <c r="F8" s="17">
        <f t="shared" si="0"/>
        <v>67958.331</v>
      </c>
      <c r="G8" s="17"/>
      <c r="H8" s="8" t="s">
        <v>11</v>
      </c>
      <c r="I8" s="74"/>
    </row>
    <row r="9" spans="1:9" s="9" customFormat="1" ht="36" customHeight="1">
      <c r="A9" s="10">
        <v>6</v>
      </c>
      <c r="B9" s="11" t="s">
        <v>20</v>
      </c>
      <c r="C9" s="12">
        <v>114</v>
      </c>
      <c r="D9" s="13" t="s">
        <v>21</v>
      </c>
      <c r="E9" s="58">
        <v>84000</v>
      </c>
      <c r="F9" s="14">
        <f t="shared" si="0"/>
        <v>58800</v>
      </c>
      <c r="G9" s="14"/>
      <c r="H9" s="8" t="s">
        <v>11</v>
      </c>
      <c r="I9" s="74"/>
    </row>
    <row r="10" spans="1:9" s="9" customFormat="1" ht="25.5" customHeight="1">
      <c r="A10" s="10">
        <v>7</v>
      </c>
      <c r="B10" s="11" t="s">
        <v>22</v>
      </c>
      <c r="C10" s="12">
        <v>109</v>
      </c>
      <c r="D10" s="13" t="s">
        <v>21</v>
      </c>
      <c r="E10" s="58">
        <v>130400</v>
      </c>
      <c r="F10" s="14">
        <f t="shared" si="0"/>
        <v>91280</v>
      </c>
      <c r="G10" s="14"/>
      <c r="H10" s="8" t="s">
        <v>11</v>
      </c>
      <c r="I10" s="74"/>
    </row>
    <row r="11" spans="1:9" s="9" customFormat="1" ht="30" customHeight="1">
      <c r="A11" s="10">
        <v>8</v>
      </c>
      <c r="B11" s="11" t="s">
        <v>23</v>
      </c>
      <c r="C11" s="12">
        <v>78</v>
      </c>
      <c r="D11" s="13" t="s">
        <v>24</v>
      </c>
      <c r="E11" s="58">
        <v>77000</v>
      </c>
      <c r="F11" s="14">
        <f t="shared" si="0"/>
        <v>53900</v>
      </c>
      <c r="G11" s="14"/>
      <c r="H11" s="8" t="s">
        <v>11</v>
      </c>
      <c r="I11" s="74"/>
    </row>
    <row r="12" spans="1:9" s="9" customFormat="1" ht="36.75" customHeight="1">
      <c r="A12" s="10">
        <v>9</v>
      </c>
      <c r="B12" s="11" t="s">
        <v>25</v>
      </c>
      <c r="C12" s="12">
        <v>76</v>
      </c>
      <c r="D12" s="13" t="s">
        <v>26</v>
      </c>
      <c r="E12" s="58">
        <v>80718</v>
      </c>
      <c r="F12" s="14">
        <f t="shared" si="0"/>
        <v>56502.6</v>
      </c>
      <c r="G12" s="14"/>
      <c r="H12" s="8" t="s">
        <v>11</v>
      </c>
      <c r="I12" s="74"/>
    </row>
    <row r="13" spans="1:9" s="9" customFormat="1" ht="38.25">
      <c r="A13" s="10">
        <v>10</v>
      </c>
      <c r="B13" s="11" t="s">
        <v>27</v>
      </c>
      <c r="C13" s="12">
        <v>72</v>
      </c>
      <c r="D13" s="13" t="s">
        <v>28</v>
      </c>
      <c r="E13" s="58">
        <v>156660</v>
      </c>
      <c r="F13" s="14">
        <v>61010</v>
      </c>
      <c r="G13" s="14" t="s">
        <v>92</v>
      </c>
      <c r="H13" s="8" t="s">
        <v>11</v>
      </c>
      <c r="I13" s="74"/>
    </row>
    <row r="14" spans="1:9" s="9" customFormat="1" ht="22.5">
      <c r="A14" s="10">
        <v>11</v>
      </c>
      <c r="B14" s="11" t="s">
        <v>29</v>
      </c>
      <c r="C14" s="12">
        <v>67</v>
      </c>
      <c r="D14" s="13" t="s">
        <v>30</v>
      </c>
      <c r="E14" s="58">
        <v>40000</v>
      </c>
      <c r="F14" s="14">
        <f>E14*70/100</f>
        <v>28000</v>
      </c>
      <c r="G14" s="14"/>
      <c r="H14" s="8" t="s">
        <v>11</v>
      </c>
      <c r="I14" s="74"/>
    </row>
    <row r="15" spans="1:9" s="9" customFormat="1" ht="33.75">
      <c r="A15" s="10">
        <v>12</v>
      </c>
      <c r="B15" s="11" t="s">
        <v>31</v>
      </c>
      <c r="C15" s="12">
        <v>66</v>
      </c>
      <c r="D15" s="13" t="s">
        <v>15</v>
      </c>
      <c r="E15" s="58">
        <v>142940</v>
      </c>
      <c r="F15" s="14">
        <v>100000</v>
      </c>
      <c r="G15" s="14" t="s">
        <v>93</v>
      </c>
      <c r="H15" s="8" t="s">
        <v>11</v>
      </c>
      <c r="I15" s="74"/>
    </row>
    <row r="16" spans="1:9" s="9" customFormat="1" ht="48.75" customHeight="1">
      <c r="A16" s="10">
        <v>13</v>
      </c>
      <c r="B16" s="11" t="s">
        <v>32</v>
      </c>
      <c r="C16" s="12">
        <v>65</v>
      </c>
      <c r="D16" s="13" t="s">
        <v>33</v>
      </c>
      <c r="E16" s="58">
        <v>105999.79</v>
      </c>
      <c r="F16" s="14">
        <f>E16*70/100</f>
        <v>74199.853</v>
      </c>
      <c r="G16" s="14"/>
      <c r="H16" s="8" t="s">
        <v>11</v>
      </c>
      <c r="I16" s="74"/>
    </row>
    <row r="17" spans="1:9" s="9" customFormat="1" ht="45.75" customHeight="1" thickBot="1">
      <c r="A17" s="10">
        <v>14</v>
      </c>
      <c r="B17" s="11" t="s">
        <v>34</v>
      </c>
      <c r="C17" s="12">
        <v>60</v>
      </c>
      <c r="D17" s="57" t="s">
        <v>15</v>
      </c>
      <c r="E17" s="69">
        <v>142700</v>
      </c>
      <c r="F17" s="18">
        <f>E17*70/100</f>
        <v>99890</v>
      </c>
      <c r="G17" s="17"/>
      <c r="H17" s="8" t="s">
        <v>11</v>
      </c>
      <c r="I17" s="74"/>
    </row>
    <row r="18" spans="4:8" s="19" customFormat="1" ht="50.25" customHeight="1" thickBot="1" thickTop="1">
      <c r="D18" s="83" t="s">
        <v>91</v>
      </c>
      <c r="E18" s="84"/>
      <c r="F18" s="68">
        <f>SUM(F4:F17)</f>
        <v>979275.784</v>
      </c>
      <c r="G18" s="66"/>
      <c r="H18" s="77"/>
    </row>
    <row r="19" spans="1:10" s="9" customFormat="1" ht="41.25" customHeight="1" thickBot="1" thickTop="1">
      <c r="A19" s="20" t="s">
        <v>35</v>
      </c>
      <c r="B19" s="21" t="s">
        <v>36</v>
      </c>
      <c r="C19" s="20" t="s">
        <v>4</v>
      </c>
      <c r="D19" s="22" t="s">
        <v>5</v>
      </c>
      <c r="E19" s="60" t="s">
        <v>89</v>
      </c>
      <c r="F19" s="7" t="s">
        <v>6</v>
      </c>
      <c r="G19" s="7" t="s">
        <v>37</v>
      </c>
      <c r="H19" s="23" t="s">
        <v>8</v>
      </c>
      <c r="I19" s="75"/>
      <c r="J19" s="24"/>
    </row>
    <row r="20" spans="1:10" s="9" customFormat="1" ht="37.5" customHeight="1" thickBot="1" thickTop="1">
      <c r="A20" s="25">
        <v>15</v>
      </c>
      <c r="B20" s="26" t="s">
        <v>38</v>
      </c>
      <c r="C20" s="25">
        <v>58</v>
      </c>
      <c r="D20" s="27" t="s">
        <v>15</v>
      </c>
      <c r="E20" s="61">
        <v>50000</v>
      </c>
      <c r="F20" s="28">
        <f>E20*70/100</f>
        <v>35000</v>
      </c>
      <c r="G20" s="28">
        <f>E20*50/100</f>
        <v>25000</v>
      </c>
      <c r="H20" s="29" t="s">
        <v>11</v>
      </c>
      <c r="I20" s="30">
        <f>1000000-SUM(F4:F17)</f>
        <v>20724.216000000015</v>
      </c>
      <c r="J20" s="31" t="s">
        <v>39</v>
      </c>
    </row>
    <row r="21" spans="1:10" s="9" customFormat="1" ht="68.25" customHeight="1" thickBot="1" thickTop="1">
      <c r="A21" s="10">
        <v>16</v>
      </c>
      <c r="B21" s="11" t="s">
        <v>40</v>
      </c>
      <c r="C21" s="12">
        <v>56</v>
      </c>
      <c r="D21" s="13" t="s">
        <v>15</v>
      </c>
      <c r="E21" s="62">
        <v>60000</v>
      </c>
      <c r="F21" s="14">
        <f>E21*70/100</f>
        <v>42000</v>
      </c>
      <c r="G21" s="17">
        <f>E21*50/100</f>
        <v>30000</v>
      </c>
      <c r="H21" s="32" t="s">
        <v>11</v>
      </c>
      <c r="I21" s="80" t="s">
        <v>41</v>
      </c>
      <c r="J21" s="80"/>
    </row>
    <row r="22" spans="1:10" s="9" customFormat="1" ht="23.25" customHeight="1" thickTop="1">
      <c r="A22" s="10">
        <v>17</v>
      </c>
      <c r="B22" s="11" t="s">
        <v>42</v>
      </c>
      <c r="C22" s="12">
        <v>56</v>
      </c>
      <c r="D22" s="13" t="s">
        <v>15</v>
      </c>
      <c r="E22" s="62">
        <v>100000</v>
      </c>
      <c r="F22" s="14">
        <f>E22*70/100</f>
        <v>70000</v>
      </c>
      <c r="G22" s="17">
        <f>E22*50/100</f>
        <v>50000</v>
      </c>
      <c r="H22" s="8" t="s">
        <v>11</v>
      </c>
      <c r="I22" s="74"/>
      <c r="J22" s="33"/>
    </row>
    <row r="23" spans="1:9" s="35" customFormat="1" ht="22.5">
      <c r="A23" s="10">
        <v>18</v>
      </c>
      <c r="B23" s="15" t="s">
        <v>43</v>
      </c>
      <c r="C23" s="6">
        <v>55</v>
      </c>
      <c r="D23" s="16" t="s">
        <v>15</v>
      </c>
      <c r="E23" s="63">
        <v>42000</v>
      </c>
      <c r="F23" s="17">
        <f>E23*70/100</f>
        <v>29400</v>
      </c>
      <c r="G23" s="34">
        <f>E23*50/100</f>
        <v>21000</v>
      </c>
      <c r="H23" s="8" t="s">
        <v>11</v>
      </c>
      <c r="I23" s="74"/>
    </row>
    <row r="24" spans="1:9" s="35" customFormat="1" ht="24">
      <c r="A24" s="10">
        <v>19</v>
      </c>
      <c r="B24" s="36" t="s">
        <v>44</v>
      </c>
      <c r="C24" s="8">
        <v>54</v>
      </c>
      <c r="D24" s="37" t="s">
        <v>15</v>
      </c>
      <c r="E24" s="64">
        <v>0</v>
      </c>
      <c r="F24" s="38">
        <v>28630</v>
      </c>
      <c r="G24" s="38">
        <v>22904</v>
      </c>
      <c r="H24" s="8" t="s">
        <v>11</v>
      </c>
      <c r="I24" s="74"/>
    </row>
    <row r="25" spans="1:9" s="9" customFormat="1" ht="33.75">
      <c r="A25" s="10">
        <v>20</v>
      </c>
      <c r="B25" s="11" t="s">
        <v>45</v>
      </c>
      <c r="C25" s="12">
        <v>53</v>
      </c>
      <c r="D25" s="13" t="s">
        <v>30</v>
      </c>
      <c r="E25" s="62">
        <v>64000</v>
      </c>
      <c r="F25" s="14">
        <f>E25*70/100</f>
        <v>44800</v>
      </c>
      <c r="G25" s="14">
        <f aca="true" t="shared" si="1" ref="G25:G31">E25*50/100</f>
        <v>32000</v>
      </c>
      <c r="H25" s="8" t="s">
        <v>11</v>
      </c>
      <c r="I25" s="74"/>
    </row>
    <row r="26" spans="1:9" s="9" customFormat="1" ht="22.5">
      <c r="A26" s="10">
        <v>21</v>
      </c>
      <c r="B26" s="11" t="s">
        <v>46</v>
      </c>
      <c r="C26" s="12">
        <v>52</v>
      </c>
      <c r="D26" s="13" t="s">
        <v>15</v>
      </c>
      <c r="E26" s="62">
        <v>43750</v>
      </c>
      <c r="F26" s="14">
        <f>E26*70/100</f>
        <v>30625</v>
      </c>
      <c r="G26" s="14">
        <f t="shared" si="1"/>
        <v>21875</v>
      </c>
      <c r="H26" s="8" t="s">
        <v>11</v>
      </c>
      <c r="I26" s="74"/>
    </row>
    <row r="27" spans="1:9" s="9" customFormat="1" ht="33.75">
      <c r="A27" s="10">
        <v>22</v>
      </c>
      <c r="B27" s="11" t="s">
        <v>47</v>
      </c>
      <c r="C27" s="12">
        <v>45</v>
      </c>
      <c r="D27" s="13" t="s">
        <v>19</v>
      </c>
      <c r="E27" s="62">
        <v>39224</v>
      </c>
      <c r="F27" s="14">
        <f>E27*70/100</f>
        <v>27456.8</v>
      </c>
      <c r="G27" s="14">
        <f t="shared" si="1"/>
        <v>19612</v>
      </c>
      <c r="H27" s="8" t="s">
        <v>11</v>
      </c>
      <c r="I27" s="74"/>
    </row>
    <row r="28" spans="1:9" s="9" customFormat="1" ht="33.75">
      <c r="A28" s="10">
        <v>23</v>
      </c>
      <c r="B28" s="11" t="s">
        <v>48</v>
      </c>
      <c r="C28" s="12">
        <v>45</v>
      </c>
      <c r="D28" s="13" t="s">
        <v>15</v>
      </c>
      <c r="E28" s="62">
        <v>27818.33</v>
      </c>
      <c r="F28" s="14">
        <f>E28*70/100</f>
        <v>19472.831000000002</v>
      </c>
      <c r="G28" s="14">
        <f t="shared" si="1"/>
        <v>13909.165</v>
      </c>
      <c r="H28" s="8" t="s">
        <v>11</v>
      </c>
      <c r="I28" s="74"/>
    </row>
    <row r="29" spans="1:9" s="9" customFormat="1" ht="25.5">
      <c r="A29" s="10">
        <v>24</v>
      </c>
      <c r="B29" s="11" t="s">
        <v>49</v>
      </c>
      <c r="C29" s="12">
        <v>45</v>
      </c>
      <c r="D29" s="13" t="s">
        <v>15</v>
      </c>
      <c r="E29" s="62">
        <v>149500</v>
      </c>
      <c r="F29" s="14" t="s">
        <v>90</v>
      </c>
      <c r="G29" s="14">
        <f t="shared" si="1"/>
        <v>74750</v>
      </c>
      <c r="H29" s="8" t="s">
        <v>11</v>
      </c>
      <c r="I29" s="74"/>
    </row>
    <row r="30" spans="1:9" s="9" customFormat="1" ht="25.5">
      <c r="A30" s="10">
        <v>25</v>
      </c>
      <c r="B30" s="11" t="s">
        <v>50</v>
      </c>
      <c r="C30" s="12">
        <v>44</v>
      </c>
      <c r="D30" s="13" t="s">
        <v>15</v>
      </c>
      <c r="E30" s="62">
        <v>143000</v>
      </c>
      <c r="F30" s="14" t="s">
        <v>90</v>
      </c>
      <c r="G30" s="14">
        <f t="shared" si="1"/>
        <v>71500</v>
      </c>
      <c r="H30" s="8" t="s">
        <v>11</v>
      </c>
      <c r="I30" s="74"/>
    </row>
    <row r="31" spans="1:9" s="9" customFormat="1" ht="22.5">
      <c r="A31" s="10">
        <v>26</v>
      </c>
      <c r="B31" s="11" t="s">
        <v>51</v>
      </c>
      <c r="C31" s="12">
        <v>43</v>
      </c>
      <c r="D31" s="13" t="s">
        <v>15</v>
      </c>
      <c r="E31" s="62">
        <v>34000</v>
      </c>
      <c r="F31" s="14">
        <f>E31*70/100</f>
        <v>23800</v>
      </c>
      <c r="G31" s="14">
        <f t="shared" si="1"/>
        <v>17000</v>
      </c>
      <c r="H31" s="8" t="s">
        <v>11</v>
      </c>
      <c r="I31" s="74"/>
    </row>
    <row r="32" spans="1:9" s="9" customFormat="1" ht="33.75">
      <c r="A32" s="10">
        <v>27</v>
      </c>
      <c r="B32" s="11" t="s">
        <v>52</v>
      </c>
      <c r="C32" s="12">
        <v>40</v>
      </c>
      <c r="D32" s="13" t="s">
        <v>19</v>
      </c>
      <c r="E32" s="62">
        <v>233544</v>
      </c>
      <c r="F32" s="14" t="s">
        <v>90</v>
      </c>
      <c r="G32" s="14" t="s">
        <v>90</v>
      </c>
      <c r="H32" s="8" t="s">
        <v>11</v>
      </c>
      <c r="I32" s="74"/>
    </row>
    <row r="33" spans="1:9" s="9" customFormat="1" ht="45">
      <c r="A33" s="10">
        <v>28</v>
      </c>
      <c r="B33" s="11" t="s">
        <v>53</v>
      </c>
      <c r="C33" s="12">
        <v>39</v>
      </c>
      <c r="D33" s="13" t="s">
        <v>15</v>
      </c>
      <c r="E33" s="62">
        <v>21000</v>
      </c>
      <c r="F33" s="14">
        <f>E33*70/100</f>
        <v>14700</v>
      </c>
      <c r="G33" s="14">
        <f>E33*50/100</f>
        <v>10500</v>
      </c>
      <c r="H33" s="8" t="s">
        <v>11</v>
      </c>
      <c r="I33" s="74"/>
    </row>
    <row r="34" spans="1:9" s="9" customFormat="1" ht="22.5">
      <c r="A34" s="10">
        <v>29</v>
      </c>
      <c r="B34" s="11" t="s">
        <v>54</v>
      </c>
      <c r="C34" s="12">
        <v>36</v>
      </c>
      <c r="D34" s="13" t="s">
        <v>15</v>
      </c>
      <c r="E34" s="62">
        <v>137300</v>
      </c>
      <c r="F34" s="14">
        <f>E34*70/100</f>
        <v>96110</v>
      </c>
      <c r="G34" s="14">
        <f>E34*50/100</f>
        <v>68650</v>
      </c>
      <c r="H34" s="8" t="s">
        <v>11</v>
      </c>
      <c r="I34" s="74"/>
    </row>
    <row r="35" spans="1:9" s="35" customFormat="1" ht="33.75">
      <c r="A35" s="10">
        <v>30</v>
      </c>
      <c r="B35" s="11" t="s">
        <v>55</v>
      </c>
      <c r="C35" s="12">
        <v>33</v>
      </c>
      <c r="D35" s="13" t="s">
        <v>26</v>
      </c>
      <c r="E35" s="62">
        <v>13000</v>
      </c>
      <c r="F35" s="14">
        <f>E35*70/100</f>
        <v>9100</v>
      </c>
      <c r="G35" s="14">
        <f>E35*50/100</f>
        <v>6500</v>
      </c>
      <c r="H35" s="8" t="s">
        <v>11</v>
      </c>
      <c r="I35" s="74"/>
    </row>
    <row r="36" spans="1:9" s="9" customFormat="1" ht="22.5">
      <c r="A36" s="10">
        <v>31</v>
      </c>
      <c r="B36" s="11" t="s">
        <v>56</v>
      </c>
      <c r="C36" s="12">
        <v>33</v>
      </c>
      <c r="D36" s="13" t="s">
        <v>10</v>
      </c>
      <c r="E36" s="62">
        <v>76600</v>
      </c>
      <c r="F36" s="14">
        <v>54320</v>
      </c>
      <c r="G36" s="14">
        <v>38800</v>
      </c>
      <c r="H36" s="8" t="s">
        <v>11</v>
      </c>
      <c r="I36" s="74"/>
    </row>
    <row r="37" spans="1:9" s="9" customFormat="1" ht="22.5">
      <c r="A37" s="10">
        <v>32</v>
      </c>
      <c r="B37" s="11" t="s">
        <v>57</v>
      </c>
      <c r="C37" s="12">
        <v>32</v>
      </c>
      <c r="D37" s="13" t="s">
        <v>58</v>
      </c>
      <c r="E37" s="62">
        <v>70500</v>
      </c>
      <c r="F37" s="14">
        <f aca="true" t="shared" si="2" ref="F37:F53">E37*70/100</f>
        <v>49350</v>
      </c>
      <c r="G37" s="14">
        <v>35250</v>
      </c>
      <c r="H37" s="8" t="s">
        <v>11</v>
      </c>
      <c r="I37" s="74"/>
    </row>
    <row r="38" spans="1:9" s="9" customFormat="1" ht="22.5">
      <c r="A38" s="10">
        <v>33</v>
      </c>
      <c r="B38" s="11" t="s">
        <v>59</v>
      </c>
      <c r="C38" s="12">
        <v>31</v>
      </c>
      <c r="D38" s="13" t="s">
        <v>21</v>
      </c>
      <c r="E38" s="62">
        <v>80860</v>
      </c>
      <c r="F38" s="14">
        <f t="shared" si="2"/>
        <v>56602</v>
      </c>
      <c r="G38" s="14">
        <v>40430</v>
      </c>
      <c r="H38" s="8" t="s">
        <v>11</v>
      </c>
      <c r="I38" s="74"/>
    </row>
    <row r="39" spans="1:9" s="9" customFormat="1" ht="33.75">
      <c r="A39" s="10">
        <v>34</v>
      </c>
      <c r="B39" s="11" t="s">
        <v>60</v>
      </c>
      <c r="C39" s="12">
        <v>30</v>
      </c>
      <c r="D39" s="13" t="s">
        <v>19</v>
      </c>
      <c r="E39" s="62">
        <v>69600</v>
      </c>
      <c r="F39" s="14">
        <f t="shared" si="2"/>
        <v>48720</v>
      </c>
      <c r="G39" s="14">
        <v>34800</v>
      </c>
      <c r="H39" s="8" t="s">
        <v>11</v>
      </c>
      <c r="I39" s="74"/>
    </row>
    <row r="40" spans="1:9" s="39" customFormat="1" ht="22.5">
      <c r="A40" s="10">
        <v>35</v>
      </c>
      <c r="B40" s="11" t="s">
        <v>61</v>
      </c>
      <c r="C40" s="12">
        <v>28</v>
      </c>
      <c r="D40" s="13" t="s">
        <v>21</v>
      </c>
      <c r="E40" s="62">
        <v>128571.43</v>
      </c>
      <c r="F40" s="14">
        <f t="shared" si="2"/>
        <v>90000.00099999999</v>
      </c>
      <c r="G40" s="14">
        <v>50000</v>
      </c>
      <c r="H40" s="8" t="s">
        <v>11</v>
      </c>
      <c r="I40" s="74"/>
    </row>
    <row r="41" spans="1:9" s="9" customFormat="1" ht="22.5">
      <c r="A41" s="10">
        <v>36</v>
      </c>
      <c r="B41" s="11" t="s">
        <v>62</v>
      </c>
      <c r="C41" s="12">
        <v>27</v>
      </c>
      <c r="D41" s="13" t="s">
        <v>19</v>
      </c>
      <c r="E41" s="62">
        <v>108000</v>
      </c>
      <c r="F41" s="14">
        <f t="shared" si="2"/>
        <v>75600</v>
      </c>
      <c r="G41" s="14">
        <v>54000</v>
      </c>
      <c r="H41" s="8" t="s">
        <v>11</v>
      </c>
      <c r="I41" s="74"/>
    </row>
    <row r="42" spans="1:9" s="9" customFormat="1" ht="22.5">
      <c r="A42" s="10">
        <v>37</v>
      </c>
      <c r="B42" s="11" t="s">
        <v>63</v>
      </c>
      <c r="C42" s="12">
        <v>26</v>
      </c>
      <c r="D42" s="13" t="s">
        <v>21</v>
      </c>
      <c r="E42" s="62">
        <v>88000</v>
      </c>
      <c r="F42" s="14">
        <f t="shared" si="2"/>
        <v>61600</v>
      </c>
      <c r="G42" s="14">
        <f>E42*50/100</f>
        <v>44000</v>
      </c>
      <c r="H42" s="8" t="s">
        <v>11</v>
      </c>
      <c r="I42" s="74"/>
    </row>
    <row r="43" spans="1:9" s="9" customFormat="1" ht="33.75">
      <c r="A43" s="10">
        <v>38</v>
      </c>
      <c r="B43" s="11" t="s">
        <v>64</v>
      </c>
      <c r="C43" s="12">
        <v>23</v>
      </c>
      <c r="D43" s="13" t="s">
        <v>21</v>
      </c>
      <c r="E43" s="62">
        <v>138000</v>
      </c>
      <c r="F43" s="14">
        <f t="shared" si="2"/>
        <v>96600</v>
      </c>
      <c r="G43" s="14">
        <v>69000</v>
      </c>
      <c r="H43" s="8" t="s">
        <v>11</v>
      </c>
      <c r="I43" s="74"/>
    </row>
    <row r="44" spans="1:9" s="9" customFormat="1" ht="33.75">
      <c r="A44" s="10">
        <v>39</v>
      </c>
      <c r="B44" s="11" t="s">
        <v>65</v>
      </c>
      <c r="C44" s="12">
        <v>23</v>
      </c>
      <c r="D44" s="13" t="s">
        <v>30</v>
      </c>
      <c r="E44" s="62">
        <v>52000</v>
      </c>
      <c r="F44" s="14">
        <f t="shared" si="2"/>
        <v>36400</v>
      </c>
      <c r="G44" s="14">
        <v>26000</v>
      </c>
      <c r="H44" s="8" t="s">
        <v>11</v>
      </c>
      <c r="I44" s="74"/>
    </row>
    <row r="45" spans="1:9" s="9" customFormat="1" ht="33.75">
      <c r="A45" s="10">
        <v>40</v>
      </c>
      <c r="B45" s="11" t="s">
        <v>66</v>
      </c>
      <c r="C45" s="12">
        <v>22</v>
      </c>
      <c r="D45" s="13" t="s">
        <v>19</v>
      </c>
      <c r="E45" s="62">
        <v>28700</v>
      </c>
      <c r="F45" s="14">
        <f t="shared" si="2"/>
        <v>20090</v>
      </c>
      <c r="G45" s="14">
        <v>14350</v>
      </c>
      <c r="H45" s="8" t="s">
        <v>11</v>
      </c>
      <c r="I45" s="74"/>
    </row>
    <row r="46" spans="1:9" s="9" customFormat="1" ht="33.75">
      <c r="A46" s="10">
        <v>41</v>
      </c>
      <c r="B46" s="11" t="s">
        <v>67</v>
      </c>
      <c r="C46" s="12">
        <v>20</v>
      </c>
      <c r="D46" s="13" t="s">
        <v>15</v>
      </c>
      <c r="E46" s="62">
        <v>29000</v>
      </c>
      <c r="F46" s="14">
        <f t="shared" si="2"/>
        <v>20300</v>
      </c>
      <c r="G46" s="14">
        <v>14500</v>
      </c>
      <c r="H46" s="8" t="s">
        <v>11</v>
      </c>
      <c r="I46" s="74"/>
    </row>
    <row r="47" spans="1:9" s="9" customFormat="1" ht="22.5">
      <c r="A47" s="10">
        <v>42</v>
      </c>
      <c r="B47" s="11" t="s">
        <v>68</v>
      </c>
      <c r="C47" s="12">
        <v>16</v>
      </c>
      <c r="D47" s="13" t="s">
        <v>69</v>
      </c>
      <c r="E47" s="62">
        <v>53616.66</v>
      </c>
      <c r="F47" s="14">
        <f t="shared" si="2"/>
        <v>37531.662000000004</v>
      </c>
      <c r="G47" s="14">
        <v>26808.33</v>
      </c>
      <c r="H47" s="8" t="s">
        <v>11</v>
      </c>
      <c r="I47" s="74"/>
    </row>
    <row r="48" spans="1:9" s="9" customFormat="1" ht="27" customHeight="1">
      <c r="A48" s="10">
        <v>43</v>
      </c>
      <c r="B48" s="15" t="s">
        <v>70</v>
      </c>
      <c r="C48" s="6">
        <v>15</v>
      </c>
      <c r="D48" s="16" t="s">
        <v>24</v>
      </c>
      <c r="E48" s="63">
        <v>91200</v>
      </c>
      <c r="F48" s="17">
        <f t="shared" si="2"/>
        <v>63840</v>
      </c>
      <c r="G48" s="17">
        <v>45600</v>
      </c>
      <c r="H48" s="8" t="s">
        <v>11</v>
      </c>
      <c r="I48" s="74"/>
    </row>
    <row r="49" spans="1:9" s="39" customFormat="1" ht="20.25" customHeight="1">
      <c r="A49" s="10">
        <v>44</v>
      </c>
      <c r="B49" s="36" t="s">
        <v>71</v>
      </c>
      <c r="C49" s="6">
        <v>15</v>
      </c>
      <c r="D49" s="16" t="s">
        <v>72</v>
      </c>
      <c r="E49" s="63">
        <v>26500</v>
      </c>
      <c r="F49" s="17">
        <f t="shared" si="2"/>
        <v>18550</v>
      </c>
      <c r="G49" s="17">
        <v>13250</v>
      </c>
      <c r="H49" s="8" t="s">
        <v>11</v>
      </c>
      <c r="I49" s="74"/>
    </row>
    <row r="50" spans="1:9" s="9" customFormat="1" ht="22.5">
      <c r="A50" s="10">
        <v>45</v>
      </c>
      <c r="B50" s="11" t="s">
        <v>73</v>
      </c>
      <c r="C50" s="12">
        <v>11</v>
      </c>
      <c r="D50" s="13" t="s">
        <v>21</v>
      </c>
      <c r="E50" s="62">
        <v>89500</v>
      </c>
      <c r="F50" s="14">
        <f t="shared" si="2"/>
        <v>62650</v>
      </c>
      <c r="G50" s="14">
        <v>44750</v>
      </c>
      <c r="H50" s="8" t="s">
        <v>11</v>
      </c>
      <c r="I50" s="74"/>
    </row>
    <row r="51" spans="1:9" s="9" customFormat="1" ht="22.5">
      <c r="A51" s="10">
        <v>46</v>
      </c>
      <c r="B51" s="11" t="s">
        <v>74</v>
      </c>
      <c r="C51" s="12">
        <v>11</v>
      </c>
      <c r="D51" s="13" t="s">
        <v>21</v>
      </c>
      <c r="E51" s="62">
        <v>100000</v>
      </c>
      <c r="F51" s="14">
        <f t="shared" si="2"/>
        <v>70000</v>
      </c>
      <c r="G51" s="14">
        <v>50000</v>
      </c>
      <c r="H51" s="8" t="s">
        <v>11</v>
      </c>
      <c r="I51" s="74"/>
    </row>
    <row r="52" spans="1:9" s="9" customFormat="1" ht="33.75">
      <c r="A52" s="10">
        <v>47</v>
      </c>
      <c r="B52" s="11" t="s">
        <v>75</v>
      </c>
      <c r="C52" s="12">
        <v>6</v>
      </c>
      <c r="D52" s="13" t="s">
        <v>30</v>
      </c>
      <c r="E52" s="62">
        <v>20250</v>
      </c>
      <c r="F52" s="14">
        <f t="shared" si="2"/>
        <v>14175</v>
      </c>
      <c r="G52" s="14">
        <v>10125</v>
      </c>
      <c r="H52" s="8" t="s">
        <v>11</v>
      </c>
      <c r="I52" s="74"/>
    </row>
    <row r="53" spans="1:9" s="9" customFormat="1" ht="36.75" customHeight="1" thickBot="1">
      <c r="A53" s="10">
        <v>48</v>
      </c>
      <c r="B53" s="11" t="s">
        <v>76</v>
      </c>
      <c r="C53" s="12">
        <v>3</v>
      </c>
      <c r="D53" s="57" t="s">
        <v>15</v>
      </c>
      <c r="E53" s="70">
        <v>58333.34</v>
      </c>
      <c r="F53" s="18">
        <f t="shared" si="2"/>
        <v>40833.337999999996</v>
      </c>
      <c r="G53" s="18">
        <v>29166.67</v>
      </c>
      <c r="H53" s="71" t="s">
        <v>11</v>
      </c>
      <c r="I53" s="74"/>
    </row>
    <row r="54" spans="2:9" s="9" customFormat="1" ht="33" thickBot="1" thickTop="1">
      <c r="B54" s="40"/>
      <c r="D54" s="78" t="s">
        <v>94</v>
      </c>
      <c r="E54" s="79"/>
      <c r="F54" s="30">
        <f>SUM(F4:F53)-F18</f>
        <v>2367532.4159999997</v>
      </c>
      <c r="G54" s="30">
        <f>SUM(G20:G53)</f>
        <v>1126030.165</v>
      </c>
      <c r="H54" s="72" t="s">
        <v>95</v>
      </c>
      <c r="I54" s="76"/>
    </row>
    <row r="55" ht="13.5" thickTop="1"/>
  </sheetData>
  <sheetProtection/>
  <mergeCells count="5">
    <mergeCell ref="D54:E54"/>
    <mergeCell ref="I21:J21"/>
    <mergeCell ref="A1:H1"/>
    <mergeCell ref="A2:H2"/>
    <mergeCell ref="D18:E18"/>
  </mergeCells>
  <printOptions/>
  <pageMargins left="0.3402777777777778" right="0.1798611111111111" top="0.23" bottom="0.2" header="0.5118055555555556" footer="0.1902777777777778"/>
  <pageSetup horizontalDpi="300" verticalDpi="300" orientation="landscape" pageOrder="overThenDown" paperSize="9" scale="90" r:id="rId2"/>
  <headerFooter alignWithMargins="0">
    <oddFooter>&amp;LAlessandro Lai&amp;C&amp;D&amp;R&amp;P/&amp;N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421875" style="1" customWidth="1"/>
    <col min="2" max="2" width="23.8515625" style="0" customWidth="1"/>
    <col min="3" max="3" width="6.7109375" style="1" customWidth="1"/>
    <col min="4" max="4" width="15.00390625" style="41" customWidth="1"/>
    <col min="5" max="5" width="18.7109375" style="42" customWidth="1"/>
    <col min="6" max="6" width="0" style="42" hidden="1" customWidth="1"/>
    <col min="7" max="7" width="48.28125" style="43" customWidth="1"/>
    <col min="8" max="8" width="12.7109375" style="0" customWidth="1"/>
    <col min="9" max="9" width="16.8515625" style="0" customWidth="1"/>
  </cols>
  <sheetData>
    <row r="1" spans="1:7" ht="31.5" customHeight="1">
      <c r="A1" s="85" t="s">
        <v>77</v>
      </c>
      <c r="B1" s="85"/>
      <c r="C1" s="85"/>
      <c r="D1" s="85"/>
      <c r="E1" s="85"/>
      <c r="F1" s="85"/>
      <c r="G1" s="85"/>
    </row>
    <row r="2" spans="1:7" s="44" customFormat="1" ht="18.75" customHeight="1" thickBot="1">
      <c r="A2" s="85" t="s">
        <v>78</v>
      </c>
      <c r="B2" s="85"/>
      <c r="C2" s="85"/>
      <c r="D2" s="85"/>
      <c r="E2" s="85"/>
      <c r="F2" s="85"/>
      <c r="G2" s="85"/>
    </row>
    <row r="3" spans="1:7" s="44" customFormat="1" ht="28.5" customHeight="1" thickBot="1" thickTop="1">
      <c r="A3" s="20" t="s">
        <v>35</v>
      </c>
      <c r="B3" s="45" t="s">
        <v>36</v>
      </c>
      <c r="C3" s="20" t="s">
        <v>4</v>
      </c>
      <c r="D3" s="46" t="s">
        <v>5</v>
      </c>
      <c r="E3" s="7" t="s">
        <v>6</v>
      </c>
      <c r="F3" s="7" t="s">
        <v>79</v>
      </c>
      <c r="G3" s="23" t="s">
        <v>8</v>
      </c>
    </row>
    <row r="4" spans="1:7" s="9" customFormat="1" ht="34.5" customHeight="1" thickTop="1">
      <c r="A4" s="10">
        <v>1</v>
      </c>
      <c r="B4" s="47" t="s">
        <v>80</v>
      </c>
      <c r="C4" s="12">
        <v>251</v>
      </c>
      <c r="D4" s="48" t="s">
        <v>81</v>
      </c>
      <c r="E4" s="49">
        <v>44112</v>
      </c>
      <c r="F4" s="50"/>
      <c r="G4" s="51" t="s">
        <v>82</v>
      </c>
    </row>
    <row r="5" spans="1:7" s="9" customFormat="1" ht="25.5">
      <c r="A5" s="10">
        <v>2</v>
      </c>
      <c r="B5" s="52" t="s">
        <v>83</v>
      </c>
      <c r="C5" s="12">
        <v>103</v>
      </c>
      <c r="D5" s="48" t="s">
        <v>19</v>
      </c>
      <c r="E5" s="49">
        <v>100000</v>
      </c>
      <c r="F5" s="50"/>
      <c r="G5" s="51" t="s">
        <v>82</v>
      </c>
    </row>
    <row r="6" spans="1:7" s="9" customFormat="1" ht="51" customHeight="1">
      <c r="A6" s="10">
        <v>3</v>
      </c>
      <c r="B6" s="47" t="s">
        <v>84</v>
      </c>
      <c r="C6" s="12">
        <v>89</v>
      </c>
      <c r="D6" s="48" t="s">
        <v>21</v>
      </c>
      <c r="E6" s="49">
        <v>40180</v>
      </c>
      <c r="F6" s="50"/>
      <c r="G6" s="51" t="s">
        <v>82</v>
      </c>
    </row>
    <row r="7" spans="1:7" s="39" customFormat="1" ht="25.5">
      <c r="A7" s="10">
        <v>4</v>
      </c>
      <c r="B7" s="52" t="s">
        <v>85</v>
      </c>
      <c r="C7" s="12">
        <v>36</v>
      </c>
      <c r="D7" s="48" t="s">
        <v>15</v>
      </c>
      <c r="E7" s="49">
        <v>49000</v>
      </c>
      <c r="F7" s="50"/>
      <c r="G7" s="51" t="s">
        <v>86</v>
      </c>
    </row>
    <row r="8" spans="1:7" s="39" customFormat="1" ht="39" thickBot="1">
      <c r="A8" s="10">
        <v>5</v>
      </c>
      <c r="B8" s="52" t="s">
        <v>87</v>
      </c>
      <c r="C8" s="12">
        <v>24</v>
      </c>
      <c r="D8" s="48" t="s">
        <v>26</v>
      </c>
      <c r="E8" s="53">
        <v>66378</v>
      </c>
      <c r="F8" s="50"/>
      <c r="G8" s="51" t="s">
        <v>88</v>
      </c>
    </row>
    <row r="9" spans="4:7" s="9" customFormat="1" ht="36" customHeight="1" thickBot="1">
      <c r="D9" s="54"/>
      <c r="E9" s="55">
        <f>SUM(E4:E8)</f>
        <v>299670</v>
      </c>
      <c r="F9" s="56"/>
      <c r="G9" s="43"/>
    </row>
  </sheetData>
  <sheetProtection/>
  <mergeCells count="2">
    <mergeCell ref="A1:G1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Onnis</cp:lastModifiedBy>
  <cp:lastPrinted>2007-11-30T09:33:51Z</cp:lastPrinted>
  <dcterms:created xsi:type="dcterms:W3CDTF">2007-11-30T07:55:36Z</dcterms:created>
  <dcterms:modified xsi:type="dcterms:W3CDTF">2007-11-30T12:31:30Z</dcterms:modified>
  <cp:category/>
  <cp:version/>
  <cp:contentType/>
  <cp:contentStatus/>
</cp:coreProperties>
</file>