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45" windowWidth="7680" windowHeight="8310" activeTab="0"/>
  </bookViews>
  <sheets>
    <sheet name="Riepilogo Risorse PI" sheetId="1" r:id="rId1"/>
    <sheet name="fesr" sheetId="2" r:id="rId2"/>
    <sheet name="feoga" sheetId="3" r:id="rId3"/>
    <sheet name="sfop" sheetId="4" r:id="rId4"/>
    <sheet name="fse" sheetId="5" r:id="rId5"/>
    <sheet name="Programmazione Negoziata" sheetId="6" r:id="rId6"/>
    <sheet name="Fondi FAS - APQ" sheetId="7" r:id="rId7"/>
    <sheet name="Fondi Regionali" sheetId="8" r:id="rId8"/>
  </sheets>
  <externalReferences>
    <externalReference r:id="rId11"/>
  </externalReferences>
  <definedNames>
    <definedName name="_xlnm._FilterDatabase" localSheetId="2" hidden="1">'feoga'!$A$3:$C$10</definedName>
    <definedName name="_xlnm._FilterDatabase" localSheetId="1" hidden="1">'fesr'!$A$3:$C$16</definedName>
    <definedName name="_xlnm._FilterDatabase" localSheetId="4" hidden="1">'fse'!$A$3:$C$14</definedName>
    <definedName name="_xlnm._FilterDatabase" localSheetId="3" hidden="1">'sfop'!$A$3:$C$6</definedName>
    <definedName name="_xlnm.Print_Area" localSheetId="2">'feoga'!$A$1:$C$10</definedName>
    <definedName name="_xlnm.Print_Area" localSheetId="1">'fesr'!$A$1:$C$16</definedName>
    <definedName name="_xlnm.Print_Area" localSheetId="4">'fse'!$A$1:$C$15</definedName>
    <definedName name="_xlnm.Print_Area" localSheetId="5">'Programmazione Negoziata'!$A$1:$E$10</definedName>
    <definedName name="_xlnm.Print_Area" localSheetId="0">'Riepilogo Risorse PI'!$A$1:$C$19</definedName>
    <definedName name="_xlnm.Print_Area" localSheetId="3">'sfop'!$A$1:$C$6</definedName>
    <definedName name="_xlnm.Print_Titles" localSheetId="2">'feoga'!$3:$3</definedName>
    <definedName name="_xlnm.Print_Titles" localSheetId="1">'fesr'!$3:$3</definedName>
    <definedName name="_xlnm.Print_Titles" localSheetId="4">'fse'!$3:$3</definedName>
    <definedName name="_xlnm.Print_Titles" localSheetId="3">'sfop'!$3:$3</definedName>
  </definedNames>
  <calcPr fullCalcOnLoad="1"/>
</workbook>
</file>

<file path=xl/sharedStrings.xml><?xml version="1.0" encoding="utf-8"?>
<sst xmlns="http://schemas.openxmlformats.org/spreadsheetml/2006/main" count="113" uniqueCount="83">
  <si>
    <t>Misura</t>
  </si>
  <si>
    <t>Totale</t>
  </si>
  <si>
    <t>1.5 - Rete ecologica regionale</t>
  </si>
  <si>
    <t>1.6 - Energia</t>
  </si>
  <si>
    <t>2.1 - Archeologia, percorsi religiosi e museali, recupero di centri storici in stato di abbandono a fini culturali e turistici</t>
  </si>
  <si>
    <t>2.3 - Strutture e servizi per attività culturali e di spettacolo</t>
  </si>
  <si>
    <t>3.13 - Ricerca e sviluppo tecnologico nelle imprese e territorio</t>
  </si>
  <si>
    <t>4.1 - Rafforzamento competitivo del tessuto imprenditoriale locale</t>
  </si>
  <si>
    <t>4.2 - PA per l’impresa: animazione, servizi reali, semplificazione, infrastrutturazione selettiva</t>
  </si>
  <si>
    <t>4.4 - Sviluppo integrato d’area e di filiera</t>
  </si>
  <si>
    <t>4.5 - Potenziare e qualificare l’industria turistica della Sardegna</t>
  </si>
  <si>
    <t>4.9 - Investimenti nelle aziende agricole</t>
  </si>
  <si>
    <t>4.10 - Miglioramento delle condizioni di trasformazione e di commercializzazione dei prodotti agricoli</t>
  </si>
  <si>
    <t>4.11 - Commercializzazione di prodotti agricoli di qualità</t>
  </si>
  <si>
    <t>4.12 - Diversificazione delle attività agricole e delle 
attività affini</t>
  </si>
  <si>
    <t>4.13 - Servizi essenziali per l'economia e la 
popolazione rurale</t>
  </si>
  <si>
    <t xml:space="preserve">4.14 - Promozione dell'adeguamento e dello sviluppo delle zone rurali </t>
  </si>
  <si>
    <t>5.1 - Politiche per le aree urbane</t>
  </si>
  <si>
    <t>5.2 - La qualità della vita nelle città: miglioramento dell’offerta di servizi sociali, assistenziali</t>
  </si>
  <si>
    <t>6.5 - Sicurezza per lo sviluppo e controllo di legalità sugli investimenti</t>
  </si>
  <si>
    <t>Risorse per progetti a sostegno della PI</t>
  </si>
  <si>
    <t>Risorse per Progettazione Integrata(*)</t>
  </si>
  <si>
    <t>Scuola</t>
  </si>
  <si>
    <t>Formazione Permanente</t>
  </si>
  <si>
    <t>Formazione per la Pubblica Amministrazione Regionale e Locale</t>
  </si>
  <si>
    <t>Inclusione Sociale</t>
  </si>
  <si>
    <t>Formazione Iniziale e Continua per le Imprese</t>
  </si>
  <si>
    <t>Formazione Società dell'Informazione (ICT)</t>
  </si>
  <si>
    <t>Programmi di Alta Formazione</t>
  </si>
  <si>
    <t>Inserimento Lavorativo (Disoccupati/Inoccupati)</t>
  </si>
  <si>
    <t>Programmi di Alta Formazione - Master and Back</t>
  </si>
  <si>
    <t>(*) L'importo stimato destinato al finanziameno degli aiuti è pari al 9%</t>
  </si>
  <si>
    <t>4.7 - Protezione e sviluppo delle risorse acquatiche, acquacoltura, attrezzature dei porti da pesca, trasformazione e commercializzazione.</t>
  </si>
  <si>
    <t xml:space="preserve">4.8 - Pesca - Altre Misure (artt. 11-12-14-15-16-17 Reg. CEE 2792/1999). </t>
  </si>
  <si>
    <t>POR Sardegna 2000/2006
Risorse SFOP destinate alla Progettazione integrata</t>
  </si>
  <si>
    <t>POR Sardegna 2000/2006
Risorse FEOGA destinate alla Progettazione integrata</t>
  </si>
  <si>
    <t>POR Sardegna 2000/2006
Risorse FSE destinate alla Progettazione integrata</t>
  </si>
  <si>
    <t>POR Sardegna 2000/2006
Risorse FESR destinate alla Progettazione integrata</t>
  </si>
  <si>
    <t>Fondo per la Programmazione Negoziata</t>
  </si>
  <si>
    <t>Tipologie Operazioni</t>
  </si>
  <si>
    <t>Risorse Programmabili</t>
  </si>
  <si>
    <t>Risorse per la
Progettazione  Integrata(*)</t>
  </si>
  <si>
    <t>FR - Quota di cofinanziamento dei Contratti di Programma stipulati utilizzabili per finanziare incentivi. La somma corrisponde alle risorse liberate per rinunce o revoche.</t>
  </si>
  <si>
    <t>Incentivi alle Imprese</t>
  </si>
  <si>
    <t>Azioni di Sistema / Incentivi alle Imprese</t>
  </si>
  <si>
    <t>Infrastrutture  / Incentivi alle Imprese</t>
  </si>
  <si>
    <t>Totale Fondo per la Programmazione Negoziata</t>
  </si>
  <si>
    <t>(*) L'importo stimato destinato al finanziameno degli incentivi alle imprese è pari al 50%</t>
  </si>
  <si>
    <t>AS – Delibera CIPE n. 16/2003. Sono utilizzabili per finanziare azioni di sistema e regimi di aiuto. Le somme sono iscritte in bilancio. Il trasferimento è subordinato alla comunicazione delle modalità di utilizzo in conformità alla delibera CIPE n. 26/2003.</t>
  </si>
  <si>
    <t>Art.10, L.F.2003 - Accordo Programma Sardegna Centrale - Disposizioni nel settore industriale. Una quota pari ad euro 20.000.000 dello stanziamento iscritto in conto della UPB S03.008 - Cap. 03026 è destinata ad un accordo di programma a favore delle zone interne della Sardegna centrale. . Se riprogrammate con legge potrebbero essere destinate sia ad infrastrutture sia ad iniziative private</t>
  </si>
  <si>
    <t>Contratto d'Area Ottana-Sardegna Centrale. Fabbisogni Programmati con delibera di Giunta n°27/24 del 1.08.2002 in attuazione di un ordine del giorno del Consiglio Regionale del 29.3.01. Lo strumento non è stato attivato e le risorse risultano ancora disponibili e riprogrammabili con delibera di Giunta</t>
  </si>
  <si>
    <t>Contratto d'Area Sulcis Iglesiente.  Fabbisogni Programmati con delibera di Giunta n°27/24 del 1.08.2002 in attuazione di un ordine del giorno del Consiglio Regionale del 29.3.01 Le risorse risultano ancora disponibili e riprogrammabili con delibera di Giunta. Il contratto d’area e gli atti aggiuntivi stipulati (da ultimo il 7.6.05) per il completamento del 1°atto aggiuntivo) non prevedono l’utilizzo di risorse regionali.</t>
  </si>
  <si>
    <t>Fondi Aree Sottoutilizzate (FAS)</t>
  </si>
  <si>
    <t>Tipologia di Operazioni</t>
  </si>
  <si>
    <t>Risorse per la
Progettazione  Integrata</t>
  </si>
  <si>
    <t>APQ Sviluppo Locale – Delibera CIPE 20/2004 - Valorizzazione produzioni tipiche regionali. Creazione e implementazione del sistema di qualità regionale dell'agriturismo e del turismo rurale – Assessorato all’Agricoltura</t>
  </si>
  <si>
    <t>Azioni di Sistema</t>
  </si>
  <si>
    <t>APQ Sviluppo Locale – Delibera CIPE 20/2004 - Valorizzazione produzioni tipiche regionali. Progetto per la ridefinizione dell'offerta di design contemporaneo e dell'artigianato artistico sardo – Assessorato al Turismo</t>
  </si>
  <si>
    <t>APQ Sviluppo Locale – Delibera CIPE 20/2004 - Valorizzazione produzioni tipiche regionali. Valorizzazione delle filiere agroalimentari tipiche mediante azioni di promozione istituzionale. – Assessorato all’Agricoltura</t>
  </si>
  <si>
    <t>APQ Sviluppo Locale – Delibera CIPE 20/2004 - Cooperazione internazionale per la promozione dell' Internazionalizzazione del territorio della Sardegna. – Centro Regionale di Programmazione</t>
  </si>
  <si>
    <t>FAS – Delibera CIPE 20/2004 - “Progetti di Qualità” nel campo della valorizzazione del patrimonio culturale, paesaggistico e ambientale, in attuazione della Deliberazione della Giunta Regionale n. 36/10 del 26.07.2005.</t>
  </si>
  <si>
    <t>Opere Pubbliche / Azioni di Sistema / Incentivi</t>
  </si>
  <si>
    <t>FAS – Fondi Aree Sottoutilizzate - Delibera CIPE 35/2005 – Riqualificazione del patrimonio pubblico nei centri storici, nelle aree minerarie, nei borghi e nelle aree rurali di maggiore pregio per finalità turistiche e di promozione.</t>
  </si>
  <si>
    <t>Opere Pubbliche</t>
  </si>
  <si>
    <t>FAS – Fondi Aree Sottoutilizzate - Delibera CIPE 35/2005 – Realizzazione degli Interventi di Recupero e Tutela delle Aree della Rete Ecologica Regionale previsti dai Piani di Gestione.</t>
  </si>
  <si>
    <t>FAS – Fondi Aree Sottoutilizzate - Delibera CIPE 35/2005 – Parchi Regionali – Gestione integrata delle aree demaniali forestali (Ente Foreste).</t>
  </si>
  <si>
    <t>FAS – Fondi Aree Sottoutilizzate - Delibera CIPE 35/2005 – Iniziative per l'Accrescimento della Dotazione Strutturale e Infrastrutturale dei Comuni Capoluogo e delle Reti di Città Piccole e Medie.</t>
  </si>
  <si>
    <t>Totale FAS</t>
  </si>
  <si>
    <t>Fondi Regionali</t>
  </si>
  <si>
    <t>Legge Regionale n. 1 del 24.02.2006 – Legge Finanziaria 2006 – Art. 3, Coma 3 – Realizzazione dei parchi e delle riserve naturali regionali e di progetti di sviluppo locale per l’utilizzo sostenibile di aree di riconosciuto valore ambientale.</t>
  </si>
  <si>
    <t>Opere Pubbliche / Azioni di Sistema</t>
  </si>
  <si>
    <t>Incentivi</t>
  </si>
  <si>
    <t>Totale Fondi Regionali</t>
  </si>
  <si>
    <t xml:space="preserve">Legge Regionale n. 1 del 24.02.2006 – Legge Finanziaria 2006 – Art. 6, Coma 4 – Consolidamento e innovazione del sistema industriale regionale e nascita di nuove  iniziative imprenditoriali che presentino condizioni di forte competitività. Agevolazioni finanziarie per: il riutilizzo di immobili industriali; il consolidamento dei prestiti a breve termine; la fusione, la qualificazione e lo sviluppo dei Consorzi Fidi; il risparmio energetico, l’accesso ai finanziamenti nazionali per le piccole imprese e le imprese artigiane per percorsi di internazionalizzazione di lungo periodo. </t>
  </si>
  <si>
    <t xml:space="preserve">QUADRO GENERALE RIEPILOGATIVO </t>
  </si>
  <si>
    <t>POR Sardegna 2000-2006</t>
  </si>
  <si>
    <t>Misure FESR</t>
  </si>
  <si>
    <t>Misure FSE</t>
  </si>
  <si>
    <t>Misure FEOGA</t>
  </si>
  <si>
    <t>Misure SFOP</t>
  </si>
  <si>
    <t>Programmazione Negoziata</t>
  </si>
  <si>
    <t>Fondi FAS - APQ</t>
  </si>
  <si>
    <t xml:space="preserve">TOTALE 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</si>
</sst>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0.0%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#,##0.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[$-410]dddd\ d\ mmmm\ yyyy"/>
    <numFmt numFmtId="192" formatCode="dd/mm/yy;@"/>
    <numFmt numFmtId="193" formatCode="d/m/yyyy;@"/>
    <numFmt numFmtId="194" formatCode="[$-410]d\ mmmm\ yyyy;@"/>
    <numFmt numFmtId="195" formatCode="mmm\-yyyy"/>
    <numFmt numFmtId="196" formatCode="0.0"/>
    <numFmt numFmtId="197" formatCode="_-* #,##0.0_-;\-* #,##0.0_-;_-* &quot;-&quot;_-;_-@_-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0.000"/>
    <numFmt numFmtId="202" formatCode="0.0000000"/>
    <numFmt numFmtId="203" formatCode="0.000000"/>
    <numFmt numFmtId="204" formatCode="0.00000"/>
    <numFmt numFmtId="205" formatCode="0.0000"/>
    <numFmt numFmtId="206" formatCode="#,##0_ ;\-#,##0\ "/>
    <numFmt numFmtId="207" formatCode="_-* #,##0.000_-;\-* #,##0.000_-;_-* &quot;-&quot;_-;_-@_-"/>
    <numFmt numFmtId="208" formatCode="0.000%"/>
    <numFmt numFmtId="209" formatCode="#,##0.00_ ;\-#,##0.00\ "/>
    <numFmt numFmtId="210" formatCode="&quot;€&quot;\ #,##0.00"/>
    <numFmt numFmtId="211" formatCode="#,##0.00;[Red]#,##0.00"/>
    <numFmt numFmtId="212" formatCode="#,##0.00;#,##0.00;0.00"/>
    <numFmt numFmtId="213" formatCode="#,##0_ ;[Red]\-#,##0\ "/>
    <numFmt numFmtId="214" formatCode="#,##0.00_ ;[Red]\-#,##0.00\ "/>
    <numFmt numFmtId="215" formatCode="0.0000%"/>
    <numFmt numFmtId="216" formatCode="0.000000%"/>
    <numFmt numFmtId="217" formatCode="_-[$€]\ * #,##0.00_-;\-[$€]\ * #,##0.00_-;_-[$€]\ * &quot;-&quot;??_-;_-@_-"/>
    <numFmt numFmtId="218" formatCode="dddd\,\ mmmm\ dd\,\ yyyy"/>
    <numFmt numFmtId="219" formatCode="_([$€]* #,##0.00_);_([$€]* \(#,##0.00\);_([$€]* &quot;-&quot;??_);_(@_)"/>
    <numFmt numFmtId="220" formatCode="[$-410]mmmm\-yy;@"/>
    <numFmt numFmtId="221" formatCode="d/m/yy;@"/>
    <numFmt numFmtId="222" formatCode="_(* #,##0.0_);_(* \(#,##0.0\);_(* &quot;-&quot;??_);_(@_)"/>
    <numFmt numFmtId="223" formatCode="_(* #,##0_);_(* \(#,##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3" fontId="0" fillId="0" borderId="0" xfId="18" applyFont="1" applyFill="1" applyAlignment="1">
      <alignment/>
    </xf>
    <xf numFmtId="43" fontId="0" fillId="0" borderId="0" xfId="0" applyNumberFormat="1" applyFont="1" applyFill="1" applyAlignment="1">
      <alignment/>
    </xf>
    <xf numFmtId="10" fontId="0" fillId="0" borderId="0" xfId="20" applyNumberFormat="1" applyFont="1" applyFill="1" applyAlignment="1">
      <alignment/>
    </xf>
    <xf numFmtId="0" fontId="9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4" fontId="10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1"/>
    </xf>
    <xf numFmtId="4" fontId="11" fillId="0" borderId="5" xfId="0" applyNumberFormat="1" applyFont="1" applyBorder="1" applyAlignment="1">
      <alignment vertical="center" wrapText="1"/>
    </xf>
    <xf numFmtId="4" fontId="10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 wrapText="1"/>
    </xf>
    <xf numFmtId="4" fontId="11" fillId="0" borderId="0" xfId="0" applyNumberFormat="1" applyFont="1" applyAlignment="1">
      <alignment horizontal="justify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OREDA~1\IMPOST~1\Temp\Progetti-Risorse%20Deliber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Risorse PI"/>
      <sheetName val="Progetti Integrati"/>
      <sheetName val="POR Sardegna - FESR"/>
      <sheetName val="POR Sardegna - FSE"/>
      <sheetName val="POR Sardegna - FEOGA"/>
      <sheetName val="POR Sardegna - SFOP"/>
      <sheetName val="Programmazione Negoziata"/>
      <sheetName val="Fondi FAS - APQ"/>
      <sheetName val="Fondi Regionali"/>
      <sheetName val="PIA - Piani Integrati Area"/>
    </sheetNames>
    <sheetDataSet>
      <sheetData sheetId="2">
        <row r="90">
          <cell r="H90">
            <v>99794724.76</v>
          </cell>
          <cell r="J90">
            <v>283531930.08</v>
          </cell>
        </row>
      </sheetData>
      <sheetData sheetId="3">
        <row r="6">
          <cell r="D6">
            <v>0</v>
          </cell>
          <cell r="E6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3128523</v>
          </cell>
          <cell r="E22">
            <v>0</v>
          </cell>
        </row>
        <row r="32">
          <cell r="D32">
            <v>25373185.189999998</v>
          </cell>
          <cell r="E32">
            <v>30000000</v>
          </cell>
        </row>
        <row r="39">
          <cell r="D39">
            <v>0</v>
          </cell>
          <cell r="E39">
            <v>19896163.369999997</v>
          </cell>
        </row>
        <row r="44">
          <cell r="D44">
            <v>8625306.3</v>
          </cell>
          <cell r="E44">
            <v>0</v>
          </cell>
        </row>
        <row r="54">
          <cell r="D54">
            <v>9500000</v>
          </cell>
          <cell r="E54">
            <v>0</v>
          </cell>
        </row>
        <row r="67">
          <cell r="C67">
            <v>0</v>
          </cell>
        </row>
        <row r="68">
          <cell r="C68">
            <v>62400000</v>
          </cell>
        </row>
        <row r="83">
          <cell r="C83">
            <v>53470000</v>
          </cell>
        </row>
      </sheetData>
      <sheetData sheetId="4">
        <row r="27">
          <cell r="F27">
            <v>0</v>
          </cell>
          <cell r="G27">
            <v>157566218.43</v>
          </cell>
        </row>
      </sheetData>
      <sheetData sheetId="5">
        <row r="17">
          <cell r="F17">
            <v>0</v>
          </cell>
          <cell r="G17">
            <v>16949230.58</v>
          </cell>
        </row>
      </sheetData>
      <sheetData sheetId="6">
        <row r="9">
          <cell r="D9">
            <v>0</v>
          </cell>
          <cell r="E9">
            <v>38866439</v>
          </cell>
        </row>
      </sheetData>
      <sheetData sheetId="7">
        <row r="14">
          <cell r="D14">
            <v>26600000</v>
          </cell>
          <cell r="E14">
            <v>52758867.26</v>
          </cell>
        </row>
      </sheetData>
      <sheetData sheetId="8">
        <row r="6">
          <cell r="D6">
            <v>5000000</v>
          </cell>
          <cell r="E6">
            <v>31500000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44" customWidth="1"/>
    <col min="2" max="2" width="16.7109375" style="44" customWidth="1"/>
    <col min="3" max="3" width="16.7109375" style="19" customWidth="1"/>
    <col min="4" max="16384" width="9.140625" style="19" customWidth="1"/>
  </cols>
  <sheetData>
    <row r="1" spans="1:3" ht="47.25" customHeight="1">
      <c r="A1" s="46" t="s">
        <v>74</v>
      </c>
      <c r="B1" s="47"/>
      <c r="C1" s="47"/>
    </row>
    <row r="2" spans="1:3" ht="38.25">
      <c r="A2" s="36"/>
      <c r="B2" s="18" t="s">
        <v>20</v>
      </c>
      <c r="C2" s="18" t="s">
        <v>54</v>
      </c>
    </row>
    <row r="3" spans="1:3" ht="12.75">
      <c r="A3" s="37"/>
      <c r="B3" s="38"/>
      <c r="C3" s="38"/>
    </row>
    <row r="4" spans="1:3" ht="12.75">
      <c r="A4" s="39" t="s">
        <v>75</v>
      </c>
      <c r="B4" s="40">
        <f>SUM(B5:B8)</f>
        <v>199891739.25</v>
      </c>
      <c r="C4" s="40">
        <f>SUM(C5:C8)</f>
        <v>570343542.46</v>
      </c>
    </row>
    <row r="5" spans="1:3" ht="12.75">
      <c r="A5" s="41" t="s">
        <v>76</v>
      </c>
      <c r="B5" s="42">
        <f>'[1]POR Sardegna - FESR'!H90</f>
        <v>99794724.76</v>
      </c>
      <c r="C5" s="42">
        <f>'[1]POR Sardegna - FESR'!J90</f>
        <v>283531930.08</v>
      </c>
    </row>
    <row r="6" spans="1:3" ht="12.75">
      <c r="A6" s="41" t="s">
        <v>77</v>
      </c>
      <c r="B6" s="42">
        <f>'[1]POR Sardegna - FSE'!D6+'[1]POR Sardegna - FSE'!D13+'[1]POR Sardegna - FSE'!D22+'[1]POR Sardegna - FSE'!D32+'[1]POR Sardegna - FSE'!D39+'[1]POR Sardegna - FSE'!D44+'[1]POR Sardegna - FSE'!D54+'[1]POR Sardegna - FSE'!C67+'[1]POR Sardegna - FSE'!C83</f>
        <v>100097014.49</v>
      </c>
      <c r="C6" s="42">
        <f>'[1]POR Sardegna - FSE'!E6+'[1]POR Sardegna - FSE'!E13+'[1]POR Sardegna - FSE'!E22+'[1]POR Sardegna - FSE'!E32+'[1]POR Sardegna - FSE'!E39+'[1]POR Sardegna - FSE'!E44+'[1]POR Sardegna - FSE'!E54+'[1]POR Sardegna - FSE'!C68+'[1]POR Sardegna - FSE'!C84</f>
        <v>112296163.37</v>
      </c>
    </row>
    <row r="7" spans="1:3" ht="12.75">
      <c r="A7" s="41" t="s">
        <v>78</v>
      </c>
      <c r="B7" s="42">
        <f>'[1]POR Sardegna - FEOGA'!F27</f>
        <v>0</v>
      </c>
      <c r="C7" s="42">
        <f>'[1]POR Sardegna - FEOGA'!G27</f>
        <v>157566218.43</v>
      </c>
    </row>
    <row r="8" spans="1:3" ht="12.75">
      <c r="A8" s="41" t="s">
        <v>79</v>
      </c>
      <c r="B8" s="42">
        <f>'[1]POR Sardegna - SFOP'!F17</f>
        <v>0</v>
      </c>
      <c r="C8" s="42">
        <f>'[1]POR Sardegna - SFOP'!G17</f>
        <v>16949230.58</v>
      </c>
    </row>
    <row r="9" spans="1:3" ht="12.75">
      <c r="A9" s="37"/>
      <c r="B9" s="37"/>
      <c r="C9" s="34"/>
    </row>
    <row r="10" spans="1:3" ht="12.75">
      <c r="A10" s="39" t="s">
        <v>80</v>
      </c>
      <c r="B10" s="43">
        <f>'[1]Programmazione Negoziata'!D9</f>
        <v>0</v>
      </c>
      <c r="C10" s="40">
        <f>'[1]Programmazione Negoziata'!E9</f>
        <v>38866439</v>
      </c>
    </row>
    <row r="11" spans="1:3" ht="12.75">
      <c r="A11" s="37"/>
      <c r="B11" s="37"/>
      <c r="C11" s="34"/>
    </row>
    <row r="12" spans="1:3" ht="12.75">
      <c r="A12" s="39" t="s">
        <v>81</v>
      </c>
      <c r="B12" s="43">
        <f>'[1]Fondi FAS - APQ'!D14</f>
        <v>26600000</v>
      </c>
      <c r="C12" s="40">
        <f>'[1]Fondi FAS - APQ'!E14</f>
        <v>52758867.26</v>
      </c>
    </row>
    <row r="13" spans="1:3" ht="12.75">
      <c r="A13" s="37"/>
      <c r="B13" s="37"/>
      <c r="C13" s="34"/>
    </row>
    <row r="14" spans="1:3" ht="12.75">
      <c r="A14" s="39" t="s">
        <v>68</v>
      </c>
      <c r="B14" s="43">
        <f>'[1]Fondi Regionali'!D6</f>
        <v>5000000</v>
      </c>
      <c r="C14" s="40">
        <f>'[1]Fondi Regionali'!E6</f>
        <v>31500000</v>
      </c>
    </row>
    <row r="15" spans="1:3" ht="12.75">
      <c r="A15" s="37"/>
      <c r="B15" s="37"/>
      <c r="C15" s="34"/>
    </row>
    <row r="17" spans="1:3" ht="12.75">
      <c r="A17" s="39" t="s">
        <v>82</v>
      </c>
      <c r="B17" s="40">
        <f>B4+B10+B12+B14</f>
        <v>231491739.25</v>
      </c>
      <c r="C17" s="40">
        <f>C4+C10+C12+C14</f>
        <v>693468848.72</v>
      </c>
    </row>
    <row r="18" ht="13.5" customHeight="1"/>
    <row r="20" spans="2:3" ht="12.75">
      <c r="B20" s="45"/>
      <c r="C20" s="45"/>
    </row>
  </sheetData>
  <mergeCells count="1">
    <mergeCell ref="A1:C1"/>
  </mergeCells>
  <printOptions horizontalCentered="1" verticalCentered="1"/>
  <pageMargins left="0.7874015748031497" right="0.7874015748031497" top="0.984251968503937" bottom="0.984251968503937" header="1.1811023622047245" footer="0.5118110236220472"/>
  <pageSetup horizontalDpi="600" verticalDpi="600" orientation="landscape" paperSize="9" r:id="rId1"/>
  <headerFooter alignWithMargins="0">
    <oddHeader>&amp;RAllegato 1 alla Delib.G.R. n. 13/2 del 30.3.2006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C16"/>
  <sheetViews>
    <sheetView zoomScale="70" zoomScaleNormal="70" zoomScaleSheetLayoutView="85" workbookViewId="0" topLeftCell="A1">
      <pane ySplit="3" topLeftCell="BM4" activePane="bottomLeft" state="frozen"/>
      <selection pane="topLeft" activeCell="A17" sqref="A17"/>
      <selection pane="bottomLeft" activeCell="B16" sqref="B16"/>
    </sheetView>
  </sheetViews>
  <sheetFormatPr defaultColWidth="9.140625" defaultRowHeight="12.75"/>
  <cols>
    <col min="1" max="1" width="77.140625" style="1" customWidth="1"/>
    <col min="2" max="3" width="20.7109375" style="1" customWidth="1"/>
    <col min="4" max="16384" width="9.140625" style="1" customWidth="1"/>
  </cols>
  <sheetData>
    <row r="1" spans="1:3" ht="56.25" customHeight="1">
      <c r="A1" s="48" t="s">
        <v>37</v>
      </c>
      <c r="B1" s="48"/>
      <c r="C1" s="48"/>
    </row>
    <row r="2" spans="1:3" ht="24" customHeight="1">
      <c r="A2" s="50" t="s">
        <v>0</v>
      </c>
      <c r="B2" s="50" t="s">
        <v>21</v>
      </c>
      <c r="C2" s="49" t="s">
        <v>20</v>
      </c>
    </row>
    <row r="3" spans="1:3" ht="80.25" customHeight="1">
      <c r="A3" s="51"/>
      <c r="B3" s="51"/>
      <c r="C3" s="49"/>
    </row>
    <row r="4" spans="1:3" ht="28.5" customHeight="1">
      <c r="A4" s="5" t="s">
        <v>2</v>
      </c>
      <c r="B4" s="3">
        <v>5818798.68</v>
      </c>
      <c r="C4" s="3">
        <v>10000000</v>
      </c>
    </row>
    <row r="5" spans="1:3" ht="28.5" customHeight="1">
      <c r="A5" s="6" t="s">
        <v>3</v>
      </c>
      <c r="B5" s="4">
        <v>2000000</v>
      </c>
      <c r="C5" s="4">
        <v>0</v>
      </c>
    </row>
    <row r="6" spans="1:3" ht="28.5" customHeight="1">
      <c r="A6" s="6" t="s">
        <v>4</v>
      </c>
      <c r="B6" s="4">
        <v>25000000</v>
      </c>
      <c r="C6" s="4">
        <v>0</v>
      </c>
    </row>
    <row r="7" spans="1:3" ht="28.5" customHeight="1">
      <c r="A7" s="6" t="s">
        <v>5</v>
      </c>
      <c r="B7" s="4">
        <v>2500000</v>
      </c>
      <c r="C7" s="4">
        <v>13130496.46</v>
      </c>
    </row>
    <row r="8" spans="1:3" ht="28.5" customHeight="1">
      <c r="A8" s="6" t="s">
        <v>6</v>
      </c>
      <c r="B8" s="4">
        <v>15000000</v>
      </c>
      <c r="C8" s="4">
        <v>38800000</v>
      </c>
    </row>
    <row r="9" spans="1:3" ht="28.5" customHeight="1">
      <c r="A9" s="6" t="s">
        <v>7</v>
      </c>
      <c r="B9" s="4">
        <v>76555569.8</v>
      </c>
      <c r="C9" s="4">
        <v>0</v>
      </c>
    </row>
    <row r="10" spans="1:3" ht="28.5" customHeight="1">
      <c r="A10" s="6" t="s">
        <v>8</v>
      </c>
      <c r="B10" s="4">
        <v>2000000</v>
      </c>
      <c r="C10" s="4">
        <v>1000000</v>
      </c>
    </row>
    <row r="11" spans="1:3" ht="28.5" customHeight="1">
      <c r="A11" s="6" t="s">
        <v>9</v>
      </c>
      <c r="B11" s="4">
        <v>18000000</v>
      </c>
      <c r="C11" s="4">
        <v>1164228.3</v>
      </c>
    </row>
    <row r="12" spans="1:3" ht="28.5" customHeight="1">
      <c r="A12" s="6" t="s">
        <v>10</v>
      </c>
      <c r="B12" s="4">
        <v>17000000</v>
      </c>
      <c r="C12" s="4">
        <v>9600000</v>
      </c>
    </row>
    <row r="13" spans="1:3" ht="28.5" customHeight="1">
      <c r="A13" s="6" t="s">
        <v>17</v>
      </c>
      <c r="B13" s="4">
        <v>90256477.6</v>
      </c>
      <c r="C13" s="4">
        <v>24000000</v>
      </c>
    </row>
    <row r="14" spans="1:3" ht="28.5" customHeight="1">
      <c r="A14" s="6" t="s">
        <v>18</v>
      </c>
      <c r="B14" s="4">
        <v>18601084</v>
      </c>
      <c r="C14" s="4">
        <v>1300000</v>
      </c>
    </row>
    <row r="15" spans="1:3" ht="28.5" customHeight="1">
      <c r="A15" s="6" t="s">
        <v>19</v>
      </c>
      <c r="B15" s="4">
        <v>10800000</v>
      </c>
      <c r="C15" s="4">
        <v>800000</v>
      </c>
    </row>
    <row r="16" spans="1:3" s="9" customFormat="1" ht="25.5" customHeight="1">
      <c r="A16" s="7" t="s">
        <v>1</v>
      </c>
      <c r="B16" s="8">
        <f>SUM(B4:B15)</f>
        <v>283531930.08</v>
      </c>
      <c r="C16" s="8">
        <f>SUM(C4:C15)</f>
        <v>99794724.75999999</v>
      </c>
    </row>
  </sheetData>
  <autoFilter ref="A3:C16"/>
  <mergeCells count="4">
    <mergeCell ref="A1:C1"/>
    <mergeCell ref="C2:C3"/>
    <mergeCell ref="B2:B3"/>
    <mergeCell ref="A2:A3"/>
  </mergeCells>
  <printOptions horizontalCentered="1" verticalCentered="1"/>
  <pageMargins left="0.2362204724409449" right="0.2755905511811024" top="0.6692913385826772" bottom="0.1968503937007874" header="1.1811023622047245" footer="0.1968503937007874"/>
  <pageSetup fitToHeight="0" horizontalDpi="600" verticalDpi="600" orientation="landscape" paperSize="9" scale="70" r:id="rId1"/>
  <headerFooter alignWithMargins="0">
    <oddHeader>&amp;RAllegato 2.a alla Delib.G.R. n. 13/2 del 30.3.2006</oddHeader>
  </headerFooter>
  <rowBreaks count="1" manualBreakCount="1">
    <brk id="1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C10"/>
  <sheetViews>
    <sheetView zoomScale="75" zoomScaleNormal="75" zoomScaleSheetLayoutView="85" workbookViewId="0" topLeftCell="A1">
      <pane ySplit="3" topLeftCell="BM4" activePane="bottomLeft" state="frozen"/>
      <selection pane="topLeft" activeCell="D12" sqref="D12"/>
      <selection pane="bottomLeft" activeCell="B10" sqref="B10"/>
    </sheetView>
  </sheetViews>
  <sheetFormatPr defaultColWidth="9.140625" defaultRowHeight="12.75"/>
  <cols>
    <col min="1" max="1" width="77.140625" style="1" customWidth="1"/>
    <col min="2" max="3" width="20.7109375" style="1" customWidth="1"/>
    <col min="4" max="16384" width="9.140625" style="1" customWidth="1"/>
  </cols>
  <sheetData>
    <row r="1" spans="1:3" ht="56.25" customHeight="1">
      <c r="A1" s="48" t="s">
        <v>35</v>
      </c>
      <c r="B1" s="48"/>
      <c r="C1" s="48"/>
    </row>
    <row r="2" spans="1:3" ht="24" customHeight="1">
      <c r="A2" s="50" t="s">
        <v>0</v>
      </c>
      <c r="B2" s="50" t="s">
        <v>21</v>
      </c>
      <c r="C2" s="49" t="s">
        <v>20</v>
      </c>
    </row>
    <row r="3" spans="1:3" ht="80.25" customHeight="1">
      <c r="A3" s="51"/>
      <c r="B3" s="51"/>
      <c r="C3" s="49"/>
    </row>
    <row r="4" spans="1:3" ht="28.5" customHeight="1">
      <c r="A4" s="6" t="s">
        <v>11</v>
      </c>
      <c r="B4" s="4">
        <v>72710678.94</v>
      </c>
      <c r="C4" s="4">
        <v>0</v>
      </c>
    </row>
    <row r="5" spans="1:3" ht="28.5" customHeight="1">
      <c r="A5" s="6" t="s">
        <v>12</v>
      </c>
      <c r="B5" s="4">
        <v>30266269.060000002</v>
      </c>
      <c r="C5" s="4">
        <v>0</v>
      </c>
    </row>
    <row r="6" spans="1:3" ht="28.5" customHeight="1">
      <c r="A6" s="6" t="s">
        <v>13</v>
      </c>
      <c r="B6" s="4">
        <v>2601925.5</v>
      </c>
      <c r="C6" s="4">
        <v>0</v>
      </c>
    </row>
    <row r="7" spans="1:3" ht="28.5" customHeight="1">
      <c r="A7" s="6" t="s">
        <v>14</v>
      </c>
      <c r="B7" s="4">
        <v>8136629.93</v>
      </c>
      <c r="C7" s="4">
        <v>0</v>
      </c>
    </row>
    <row r="8" spans="1:3" ht="28.5" customHeight="1">
      <c r="A8" s="6" t="s">
        <v>15</v>
      </c>
      <c r="B8" s="4">
        <v>9353650</v>
      </c>
      <c r="C8" s="4">
        <v>0</v>
      </c>
    </row>
    <row r="9" spans="1:3" ht="28.5" customHeight="1">
      <c r="A9" s="6" t="s">
        <v>16</v>
      </c>
      <c r="B9" s="4">
        <v>34497065</v>
      </c>
      <c r="C9" s="4">
        <v>0</v>
      </c>
    </row>
    <row r="10" spans="1:3" s="9" customFormat="1" ht="25.5" customHeight="1">
      <c r="A10" s="7" t="s">
        <v>1</v>
      </c>
      <c r="B10" s="8">
        <f>SUM(B4:B9)</f>
        <v>157566218.43</v>
      </c>
      <c r="C10" s="8">
        <f>SUM(C4:C9)</f>
        <v>0</v>
      </c>
    </row>
  </sheetData>
  <autoFilter ref="A3:C10"/>
  <mergeCells count="4">
    <mergeCell ref="A1:C1"/>
    <mergeCell ref="C2:C3"/>
    <mergeCell ref="B2:B3"/>
    <mergeCell ref="A2:A3"/>
  </mergeCells>
  <printOptions horizontalCentered="1" verticalCentered="1"/>
  <pageMargins left="0.2362204724409449" right="0.2755905511811024" top="0.7874015748031497" bottom="0.1968503937007874" header="1.1811023622047245" footer="0.1968503937007874"/>
  <pageSetup fitToHeight="0" horizontalDpi="600" verticalDpi="600" orientation="landscape" paperSize="9" scale="70" r:id="rId1"/>
  <headerFooter alignWithMargins="0">
    <oddHeader>&amp;RAllegato 2.b alla Delib.G.R. n. 13/2 del 30.3.2006</oddHeader>
  </headerFooter>
  <rowBreaks count="1" manualBreakCount="1">
    <brk id="1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C6"/>
  <sheetViews>
    <sheetView zoomScale="75" zoomScaleNormal="75" zoomScaleSheetLayoutView="85" workbookViewId="0" topLeftCell="A1">
      <pane ySplit="3" topLeftCell="BM4" activePane="bottomLeft" state="frozen"/>
      <selection pane="topLeft" activeCell="D12" sqref="D12"/>
      <selection pane="bottomLeft" activeCell="A7" sqref="A7:IV7"/>
    </sheetView>
  </sheetViews>
  <sheetFormatPr defaultColWidth="9.140625" defaultRowHeight="12.75"/>
  <cols>
    <col min="1" max="1" width="77.140625" style="1" customWidth="1"/>
    <col min="2" max="3" width="20.7109375" style="1" customWidth="1"/>
    <col min="4" max="16384" width="9.140625" style="1" customWidth="1"/>
  </cols>
  <sheetData>
    <row r="1" spans="1:3" ht="56.25" customHeight="1">
      <c r="A1" s="48" t="s">
        <v>34</v>
      </c>
      <c r="B1" s="48"/>
      <c r="C1" s="48"/>
    </row>
    <row r="2" spans="1:3" ht="24" customHeight="1">
      <c r="A2" s="50" t="s">
        <v>0</v>
      </c>
      <c r="B2" s="50" t="s">
        <v>21</v>
      </c>
      <c r="C2" s="49" t="s">
        <v>20</v>
      </c>
    </row>
    <row r="3" spans="1:3" ht="80.25" customHeight="1">
      <c r="A3" s="51"/>
      <c r="B3" s="51"/>
      <c r="C3" s="49"/>
    </row>
    <row r="4" spans="1:3" ht="28.5" customHeight="1">
      <c r="A4" s="6" t="s">
        <v>32</v>
      </c>
      <c r="B4" s="4">
        <v>16467830.58</v>
      </c>
      <c r="C4" s="4">
        <v>0</v>
      </c>
    </row>
    <row r="5" spans="1:3" ht="28.5" customHeight="1">
      <c r="A5" s="6" t="s">
        <v>33</v>
      </c>
      <c r="B5" s="4">
        <v>481400</v>
      </c>
      <c r="C5" s="4">
        <v>0</v>
      </c>
    </row>
    <row r="6" spans="1:3" s="9" customFormat="1" ht="25.5" customHeight="1">
      <c r="A6" s="7" t="s">
        <v>1</v>
      </c>
      <c r="B6" s="8">
        <f>SUM(B4:B5)</f>
        <v>16949230.58</v>
      </c>
      <c r="C6" s="8">
        <f>SUM(C4:C5)</f>
        <v>0</v>
      </c>
    </row>
  </sheetData>
  <autoFilter ref="A3:C6"/>
  <mergeCells count="4">
    <mergeCell ref="A1:C1"/>
    <mergeCell ref="C2:C3"/>
    <mergeCell ref="B2:B3"/>
    <mergeCell ref="A2:A3"/>
  </mergeCells>
  <printOptions horizontalCentered="1" verticalCentered="1"/>
  <pageMargins left="0.2362204724409449" right="0.2755905511811024" top="0.8267716535433072" bottom="0.1968503937007874" header="1.1811023622047245" footer="0.1968503937007874"/>
  <pageSetup fitToHeight="0" horizontalDpi="600" verticalDpi="600" orientation="landscape" paperSize="9" scale="70" r:id="rId1"/>
  <headerFooter alignWithMargins="0">
    <oddHeader>&amp;RAllegato 2.c alla Delib.G.R. n. 13/2 del 30.3.2006</oddHeader>
  </headerFooter>
  <rowBreaks count="1" manualBreakCount="1">
    <brk id="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/>
  <dimension ref="A1:E15"/>
  <sheetViews>
    <sheetView zoomScale="75" zoomScaleNormal="75" zoomScaleSheetLayoutView="85" workbookViewId="0" topLeftCell="A1">
      <pane ySplit="3" topLeftCell="BM4" activePane="bottomLeft" state="frozen"/>
      <selection pane="topLeft" activeCell="D12" sqref="D12"/>
      <selection pane="bottomLeft" activeCell="D12" sqref="D12"/>
    </sheetView>
  </sheetViews>
  <sheetFormatPr defaultColWidth="9.140625" defaultRowHeight="12.75"/>
  <cols>
    <col min="1" max="1" width="77.140625" style="1" customWidth="1"/>
    <col min="2" max="3" width="20.7109375" style="1" customWidth="1"/>
    <col min="4" max="4" width="13.140625" style="1" bestFit="1" customWidth="1"/>
    <col min="5" max="5" width="14.140625" style="1" bestFit="1" customWidth="1"/>
    <col min="6" max="16384" width="9.140625" style="1" customWidth="1"/>
  </cols>
  <sheetData>
    <row r="1" spans="1:3" ht="56.25" customHeight="1">
      <c r="A1" s="48" t="s">
        <v>36</v>
      </c>
      <c r="B1" s="48"/>
      <c r="C1" s="48"/>
    </row>
    <row r="2" spans="1:3" ht="24" customHeight="1">
      <c r="A2" s="50" t="s">
        <v>0</v>
      </c>
      <c r="B2" s="50" t="s">
        <v>21</v>
      </c>
      <c r="C2" s="49" t="s">
        <v>20</v>
      </c>
    </row>
    <row r="3" spans="1:3" ht="80.25" customHeight="1">
      <c r="A3" s="51"/>
      <c r="B3" s="51"/>
      <c r="C3" s="49"/>
    </row>
    <row r="4" spans="1:3" ht="28.5" customHeight="1">
      <c r="A4" s="6" t="s">
        <v>22</v>
      </c>
      <c r="B4" s="4">
        <v>0</v>
      </c>
      <c r="C4" s="4">
        <v>0</v>
      </c>
    </row>
    <row r="5" spans="1:3" ht="28.5" customHeight="1">
      <c r="A5" s="6" t="s">
        <v>23</v>
      </c>
      <c r="B5" s="4">
        <v>0</v>
      </c>
      <c r="C5" s="4">
        <v>0</v>
      </c>
    </row>
    <row r="6" spans="1:3" ht="28.5" customHeight="1">
      <c r="A6" s="6" t="s">
        <v>24</v>
      </c>
      <c r="B6" s="4">
        <v>0</v>
      </c>
      <c r="C6" s="4">
        <v>3128523</v>
      </c>
    </row>
    <row r="7" spans="1:3" ht="28.5" customHeight="1">
      <c r="A7" s="6" t="s">
        <v>25</v>
      </c>
      <c r="B7" s="4">
        <v>30000000</v>
      </c>
      <c r="C7" s="4">
        <v>25373185.189999998</v>
      </c>
    </row>
    <row r="8" spans="1:3" ht="28.5" customHeight="1">
      <c r="A8" s="6" t="s">
        <v>26</v>
      </c>
      <c r="B8" s="4">
        <v>19896163.369999997</v>
      </c>
      <c r="C8" s="4">
        <v>0</v>
      </c>
    </row>
    <row r="9" spans="1:3" ht="28.5" customHeight="1">
      <c r="A9" s="6" t="s">
        <v>27</v>
      </c>
      <c r="B9" s="4">
        <v>0</v>
      </c>
      <c r="C9" s="4">
        <v>8625306.3</v>
      </c>
    </row>
    <row r="10" spans="1:5" ht="28.5" customHeight="1">
      <c r="A10" s="11" t="s">
        <v>28</v>
      </c>
      <c r="B10" s="4">
        <v>0</v>
      </c>
      <c r="C10" s="4">
        <v>9500000</v>
      </c>
      <c r="D10" s="13"/>
      <c r="E10" s="12"/>
    </row>
    <row r="11" spans="1:5" ht="28.5" customHeight="1">
      <c r="A11" s="11" t="s">
        <v>30</v>
      </c>
      <c r="B11" s="4">
        <v>0</v>
      </c>
      <c r="C11" s="4">
        <v>53470000</v>
      </c>
      <c r="E11" s="12"/>
    </row>
    <row r="12" spans="1:3" ht="28.5" customHeight="1">
      <c r="A12" s="11" t="s">
        <v>29</v>
      </c>
      <c r="B12" s="4">
        <v>62400000</v>
      </c>
      <c r="C12" s="4">
        <v>0</v>
      </c>
    </row>
    <row r="13" spans="1:3" ht="28.5" customHeight="1">
      <c r="A13" s="11"/>
      <c r="B13" s="4">
        <v>0</v>
      </c>
      <c r="C13" s="4">
        <v>0</v>
      </c>
    </row>
    <row r="14" spans="1:3" s="9" customFormat="1" ht="25.5" customHeight="1">
      <c r="A14" s="7" t="s">
        <v>1</v>
      </c>
      <c r="B14" s="8">
        <f>SUM(B4:B13)</f>
        <v>112296163.37</v>
      </c>
      <c r="C14" s="8">
        <f>SUM(C4:C13)</f>
        <v>100097014.49</v>
      </c>
    </row>
    <row r="15" spans="1:5" ht="30.75" customHeight="1">
      <c r="A15" s="10" t="s">
        <v>31</v>
      </c>
      <c r="B15" s="2"/>
      <c r="E15" s="14"/>
    </row>
  </sheetData>
  <autoFilter ref="A3:C14"/>
  <mergeCells count="4">
    <mergeCell ref="A1:C1"/>
    <mergeCell ref="C2:C3"/>
    <mergeCell ref="B2:B3"/>
    <mergeCell ref="A2:A3"/>
  </mergeCells>
  <printOptions horizontalCentered="1" verticalCentered="1"/>
  <pageMargins left="0.2362204724409449" right="0.2755905511811024" top="0.6692913385826772" bottom="0.1968503937007874" header="1.1811023622047245" footer="0.1968503937007874"/>
  <pageSetup fitToHeight="0" horizontalDpi="600" verticalDpi="600" orientation="landscape" paperSize="9" scale="70" r:id="rId1"/>
  <headerFooter alignWithMargins="0">
    <oddHeader>&amp;RAllegato 2.d alla Delib.G.R. n. 13/2 del 30.3.2006</oddHeader>
  </headerFooter>
  <rowBreaks count="1" manualBreakCount="1">
    <brk id="1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4">
      <selection activeCell="A5" sqref="A5"/>
    </sheetView>
  </sheetViews>
  <sheetFormatPr defaultColWidth="9.140625" defaultRowHeight="12.75"/>
  <cols>
    <col min="1" max="1" width="60.7109375" style="19" customWidth="1"/>
    <col min="2" max="4" width="16.7109375" style="28" customWidth="1"/>
    <col min="5" max="5" width="16.7109375" style="19" customWidth="1"/>
    <col min="6" max="16384" width="9.140625" style="19" customWidth="1"/>
  </cols>
  <sheetData>
    <row r="2" spans="1:5" ht="51" customHeight="1">
      <c r="A2" s="15" t="s">
        <v>38</v>
      </c>
      <c r="B2" s="16" t="s">
        <v>39</v>
      </c>
      <c r="C2" s="16" t="s">
        <v>40</v>
      </c>
      <c r="D2" s="17" t="s">
        <v>20</v>
      </c>
      <c r="E2" s="18" t="s">
        <v>41</v>
      </c>
    </row>
    <row r="3" spans="1:5" ht="59.25" customHeight="1">
      <c r="A3" s="20" t="s">
        <v>42</v>
      </c>
      <c r="B3" s="21" t="s">
        <v>43</v>
      </c>
      <c r="C3" s="22">
        <v>9396042.42</v>
      </c>
      <c r="D3" s="22">
        <v>0</v>
      </c>
      <c r="E3" s="22">
        <v>9396042.42</v>
      </c>
    </row>
    <row r="4" spans="1:5" ht="58.5" customHeight="1">
      <c r="A4" s="20" t="s">
        <v>48</v>
      </c>
      <c r="B4" s="21" t="s">
        <v>44</v>
      </c>
      <c r="C4" s="22">
        <v>12240000</v>
      </c>
      <c r="D4" s="22">
        <v>0</v>
      </c>
      <c r="E4" s="22">
        <v>12240000</v>
      </c>
    </row>
    <row r="5" spans="1:5" ht="78" customHeight="1">
      <c r="A5" s="20" t="s">
        <v>49</v>
      </c>
      <c r="B5" s="21" t="s">
        <v>45</v>
      </c>
      <c r="C5" s="23">
        <v>20000000</v>
      </c>
      <c r="D5" s="22">
        <v>0</v>
      </c>
      <c r="E5" s="23">
        <v>10000000</v>
      </c>
    </row>
    <row r="6" spans="1:5" ht="61.5" customHeight="1">
      <c r="A6" s="20" t="s">
        <v>50</v>
      </c>
      <c r="B6" s="21" t="s">
        <v>45</v>
      </c>
      <c r="C6" s="22">
        <v>3615198.29</v>
      </c>
      <c r="D6" s="22">
        <v>0</v>
      </c>
      <c r="E6" s="22">
        <v>3615198.29</v>
      </c>
    </row>
    <row r="7" spans="1:5" ht="72" customHeight="1">
      <c r="A7" s="20" t="s">
        <v>51</v>
      </c>
      <c r="B7" s="21" t="s">
        <v>45</v>
      </c>
      <c r="C7" s="22">
        <v>3615198.29</v>
      </c>
      <c r="D7" s="22">
        <v>0</v>
      </c>
      <c r="E7" s="22">
        <v>3615198.29</v>
      </c>
    </row>
    <row r="8" spans="1:5" ht="14.25" customHeight="1">
      <c r="A8" s="24"/>
      <c r="B8" s="25"/>
      <c r="C8" s="25"/>
      <c r="D8" s="25"/>
      <c r="E8" s="26"/>
    </row>
    <row r="9" spans="1:5" ht="20.25" customHeight="1">
      <c r="A9" s="15" t="s">
        <v>46</v>
      </c>
      <c r="B9" s="16"/>
      <c r="C9" s="27">
        <f>SUM(C3:C7)</f>
        <v>48866439</v>
      </c>
      <c r="D9" s="27">
        <f>SUM(D3:D7)</f>
        <v>0</v>
      </c>
      <c r="E9" s="27">
        <f>SUM(E3:E7)</f>
        <v>38866439</v>
      </c>
    </row>
    <row r="10" spans="1:2" ht="22.5" customHeight="1">
      <c r="A10" s="52" t="s">
        <v>47</v>
      </c>
      <c r="B10" s="52"/>
    </row>
  </sheetData>
  <mergeCells count="1">
    <mergeCell ref="A10:B10"/>
  </mergeCells>
  <printOptions horizontalCentered="1" verticalCentered="1"/>
  <pageMargins left="0.3937007874015748" right="0.3937007874015748" top="0.984251968503937" bottom="0.984251968503937" header="1.1811023622047245" footer="0.5118110236220472"/>
  <pageSetup horizontalDpi="600" verticalDpi="600" orientation="landscape" paperSize="9" scale="75" r:id="rId1"/>
  <headerFooter alignWithMargins="0">
    <oddHeader>&amp;RAllegato 3 alla Delib.G.R. n. 13/2 del 30.3.2006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4">
      <selection activeCell="A12" sqref="A12"/>
    </sheetView>
  </sheetViews>
  <sheetFormatPr defaultColWidth="9.140625" defaultRowHeight="12.75"/>
  <cols>
    <col min="1" max="1" width="61.57421875" style="19" customWidth="1"/>
    <col min="2" max="3" width="16.7109375" style="19" customWidth="1"/>
    <col min="4" max="4" width="17.8515625" style="19" customWidth="1"/>
    <col min="5" max="5" width="16.7109375" style="19" customWidth="1"/>
    <col min="6" max="16384" width="9.140625" style="19" customWidth="1"/>
  </cols>
  <sheetData>
    <row r="2" spans="1:5" ht="60.75" customHeight="1">
      <c r="A2" s="15" t="s">
        <v>52</v>
      </c>
      <c r="B2" s="16" t="s">
        <v>53</v>
      </c>
      <c r="C2" s="16" t="s">
        <v>40</v>
      </c>
      <c r="D2" s="17" t="s">
        <v>20</v>
      </c>
      <c r="E2" s="18" t="s">
        <v>54</v>
      </c>
    </row>
    <row r="3" spans="1:5" ht="33.75">
      <c r="A3" s="20" t="s">
        <v>55</v>
      </c>
      <c r="B3" s="21" t="s">
        <v>56</v>
      </c>
      <c r="C3" s="29">
        <v>500000</v>
      </c>
      <c r="D3" s="21"/>
      <c r="E3" s="29">
        <v>500000</v>
      </c>
    </row>
    <row r="4" spans="1:5" ht="33.75">
      <c r="A4" s="20" t="s">
        <v>57</v>
      </c>
      <c r="B4" s="21" t="s">
        <v>56</v>
      </c>
      <c r="C4" s="29">
        <v>500000</v>
      </c>
      <c r="D4" s="21"/>
      <c r="E4" s="29">
        <v>500000</v>
      </c>
    </row>
    <row r="5" spans="1:5" ht="45.75" customHeight="1">
      <c r="A5" s="20" t="s">
        <v>58</v>
      </c>
      <c r="B5" s="21" t="s">
        <v>56</v>
      </c>
      <c r="C5" s="29">
        <v>488867.26</v>
      </c>
      <c r="D5" s="21"/>
      <c r="E5" s="29">
        <v>488867.26</v>
      </c>
    </row>
    <row r="6" spans="1:5" ht="12.75">
      <c r="A6" s="53" t="s">
        <v>59</v>
      </c>
      <c r="B6" s="55" t="s">
        <v>56</v>
      </c>
      <c r="C6" s="57">
        <v>5590000</v>
      </c>
      <c r="D6" s="21"/>
      <c r="E6" s="29">
        <v>4000000</v>
      </c>
    </row>
    <row r="7" spans="1:5" ht="25.5" customHeight="1">
      <c r="A7" s="54"/>
      <c r="B7" s="56"/>
      <c r="C7" s="58"/>
      <c r="D7" s="21"/>
      <c r="E7" s="29">
        <v>1590000</v>
      </c>
    </row>
    <row r="8" spans="1:5" ht="39" customHeight="1">
      <c r="A8" s="30" t="s">
        <v>60</v>
      </c>
      <c r="B8" s="31" t="s">
        <v>61</v>
      </c>
      <c r="C8" s="32">
        <v>5680000</v>
      </c>
      <c r="D8" s="31"/>
      <c r="E8" s="32">
        <v>5680000</v>
      </c>
    </row>
    <row r="9" spans="1:5" ht="40.5" customHeight="1">
      <c r="A9" s="30" t="s">
        <v>62</v>
      </c>
      <c r="B9" s="31" t="s">
        <v>63</v>
      </c>
      <c r="C9" s="32">
        <v>20000000</v>
      </c>
      <c r="D9" s="31"/>
      <c r="E9" s="32">
        <v>20000000</v>
      </c>
    </row>
    <row r="10" spans="1:5" ht="33.75">
      <c r="A10" s="30" t="s">
        <v>64</v>
      </c>
      <c r="B10" s="31" t="s">
        <v>63</v>
      </c>
      <c r="C10" s="32">
        <v>5000000</v>
      </c>
      <c r="D10" s="31"/>
      <c r="E10" s="32">
        <v>5000000</v>
      </c>
    </row>
    <row r="11" spans="1:5" ht="22.5">
      <c r="A11" s="20" t="s">
        <v>65</v>
      </c>
      <c r="B11" s="21" t="s">
        <v>63</v>
      </c>
      <c r="C11" s="29">
        <v>15000000</v>
      </c>
      <c r="D11" s="21"/>
      <c r="E11" s="29">
        <v>15000000</v>
      </c>
    </row>
    <row r="12" spans="1:5" ht="33.75">
      <c r="A12" s="20" t="s">
        <v>66</v>
      </c>
      <c r="B12" s="21" t="s">
        <v>63</v>
      </c>
      <c r="C12" s="29">
        <v>26600000</v>
      </c>
      <c r="D12" s="29">
        <v>26600000</v>
      </c>
      <c r="E12" s="29"/>
    </row>
    <row r="13" spans="1:5" s="34" customFormat="1" ht="12.75">
      <c r="A13" s="24"/>
      <c r="B13" s="24"/>
      <c r="C13" s="24"/>
      <c r="D13" s="24"/>
      <c r="E13" s="33"/>
    </row>
    <row r="14" spans="1:5" ht="12.75">
      <c r="A14" s="15" t="s">
        <v>67</v>
      </c>
      <c r="B14" s="15"/>
      <c r="C14" s="27">
        <f>SUM(C3:C12)</f>
        <v>79358867.25999999</v>
      </c>
      <c r="D14" s="27">
        <f>SUM(D3:D12)</f>
        <v>26600000</v>
      </c>
      <c r="E14" s="27">
        <f>SUM(E3:E12)</f>
        <v>52758867.26</v>
      </c>
    </row>
  </sheetData>
  <mergeCells count="3">
    <mergeCell ref="A6:A7"/>
    <mergeCell ref="B6:B7"/>
    <mergeCell ref="C6:C7"/>
  </mergeCells>
  <printOptions horizontalCentered="1" verticalCentered="1"/>
  <pageMargins left="0.3937007874015748" right="0.3937007874015748" top="0.984251968503937" bottom="0.984251968503937" header="1.1811023622047245" footer="0.5118110236220472"/>
  <pageSetup horizontalDpi="600" verticalDpi="600" orientation="landscape" paperSize="9" scale="75" r:id="rId1"/>
  <headerFooter alignWithMargins="0">
    <oddHeader>&amp;R&amp;12Allegato 4 alla Delib.G.R. n. 13/2 del 30.3.2006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6" sqref="A6"/>
    </sheetView>
  </sheetViews>
  <sheetFormatPr defaultColWidth="9.140625" defaultRowHeight="12.75"/>
  <cols>
    <col min="1" max="1" width="61.57421875" style="19" customWidth="1"/>
    <col min="2" max="5" width="16.7109375" style="19" customWidth="1"/>
    <col min="6" max="16384" width="9.140625" style="19" customWidth="1"/>
  </cols>
  <sheetData>
    <row r="2" spans="1:5" ht="41.25" customHeight="1">
      <c r="A2" s="15" t="s">
        <v>68</v>
      </c>
      <c r="B2" s="16" t="s">
        <v>53</v>
      </c>
      <c r="C2" s="16" t="s">
        <v>40</v>
      </c>
      <c r="D2" s="17" t="s">
        <v>20</v>
      </c>
      <c r="E2" s="18" t="s">
        <v>54</v>
      </c>
    </row>
    <row r="3" spans="1:5" ht="48" customHeight="1">
      <c r="A3" s="20" t="s">
        <v>69</v>
      </c>
      <c r="B3" s="21" t="s">
        <v>70</v>
      </c>
      <c r="C3" s="29">
        <v>21500000</v>
      </c>
      <c r="D3" s="21"/>
      <c r="E3" s="29">
        <v>21500000</v>
      </c>
    </row>
    <row r="4" spans="1:5" ht="86.25" customHeight="1">
      <c r="A4" s="20" t="s">
        <v>73</v>
      </c>
      <c r="B4" s="21" t="s">
        <v>71</v>
      </c>
      <c r="C4" s="29">
        <v>15000000</v>
      </c>
      <c r="D4" s="35">
        <v>5000000</v>
      </c>
      <c r="E4" s="35">
        <v>10000000</v>
      </c>
    </row>
    <row r="5" spans="1:5" s="34" customFormat="1" ht="12.75">
      <c r="A5" s="24"/>
      <c r="B5" s="24"/>
      <c r="C5" s="24"/>
      <c r="D5" s="24"/>
      <c r="E5" s="33"/>
    </row>
    <row r="6" spans="1:5" ht="12.75">
      <c r="A6" s="15" t="s">
        <v>72</v>
      </c>
      <c r="B6" s="15"/>
      <c r="C6" s="27">
        <f>SUM(C3:C4)</f>
        <v>36500000</v>
      </c>
      <c r="D6" s="27">
        <f>SUM(D3:D4)</f>
        <v>5000000</v>
      </c>
      <c r="E6" s="27">
        <f>SUM(E3:E4)</f>
        <v>31500000</v>
      </c>
    </row>
  </sheetData>
  <printOptions horizontalCentered="1" verticalCentered="1"/>
  <pageMargins left="0.3937007874015748" right="0.3937007874015748" top="0.984251968503937" bottom="0.984251968503937" header="1.1811023622047245" footer="0.5118110236220472"/>
  <pageSetup horizontalDpi="600" verticalDpi="600" orientation="landscape" paperSize="9" scale="75" r:id="rId1"/>
  <headerFooter alignWithMargins="0">
    <oddHeader>&amp;R&amp;12Allegato 5 alla Delib.G.R. n. 13/2 del 30.3.2006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pisugr</dc:creator>
  <cp:keywords/>
  <dc:description/>
  <cp:lastModifiedBy>LoredanaVeramessa</cp:lastModifiedBy>
  <cp:lastPrinted>2006-03-31T10:50:26Z</cp:lastPrinted>
  <dcterms:created xsi:type="dcterms:W3CDTF">2006-02-14T08:06:46Z</dcterms:created>
  <dcterms:modified xsi:type="dcterms:W3CDTF">2006-03-31T10:50:29Z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289232373</vt:i4>
  </property>
  <property fmtid="{D5CDD505-2E9C-101B-9397-08002B2CF9AE}" pid="3" name="_EmailSubject">
    <vt:lpwstr>delibera PI e allegati</vt:lpwstr>
  </property>
  <property fmtid="{D5CDD505-2E9C-101B-9397-08002B2CF9AE}" pid="4" name="_AuthorEmail">
    <vt:lpwstr>gpisu@regione.sardegna.it</vt:lpwstr>
  </property>
  <property fmtid="{D5CDD505-2E9C-101B-9397-08002B2CF9AE}" pid="5" name="_AuthorEmailDisplayName">
    <vt:lpwstr>Graziella Pisu</vt:lpwstr>
  </property>
  <property fmtid="{D5CDD505-2E9C-101B-9397-08002B2CF9AE}" pid="6" name="_ReviewingToolsShownOnce">
    <vt:lpwstr/>
  </property>
</Properties>
</file>